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com\Downloads\"/>
    </mc:Choice>
  </mc:AlternateContent>
  <xr:revisionPtr revIDLastSave="0" documentId="13_ncr:1_{F568F191-8E3B-4961-85E4-6BAFDAF0942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RTERA" sheetId="1" r:id="rId1"/>
  </sheets>
  <definedNames>
    <definedName name="_xlnm._FilterDatabase" localSheetId="0" hidden="1">CARTERA!$A$11:$AU$239</definedName>
    <definedName name="_xlnm.Print_Area" localSheetId="0">CARTERA!$A$4:$AJ$11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243" i="1" l="1"/>
  <c r="AK243" i="1"/>
  <c r="AH243" i="1"/>
  <c r="AI243" i="1"/>
  <c r="AJ243" i="1"/>
  <c r="AM243" i="1"/>
  <c r="AN243" i="1"/>
  <c r="AG243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12" i="1"/>
  <c r="AD12" i="1" s="1"/>
  <c r="AD13" i="1" s="1"/>
  <c r="AD14" i="1" s="1"/>
  <c r="AD15" i="1" s="1"/>
  <c r="AD16" i="1" s="1"/>
  <c r="AD17" i="1" s="1"/>
  <c r="AD18" i="1" s="1"/>
  <c r="AD19" i="1" s="1"/>
  <c r="AD20" i="1" l="1"/>
  <c r="AD21" i="1" s="1"/>
  <c r="AD22" i="1" s="1"/>
  <c r="AD23" i="1" s="1"/>
  <c r="AD24" i="1" s="1"/>
  <c r="AD25" i="1" s="1"/>
  <c r="AD26" i="1" s="1"/>
  <c r="AD27" i="1" s="1"/>
  <c r="AD28" i="1" s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73" i="1" s="1"/>
  <c r="AD74" i="1" s="1"/>
  <c r="AD75" i="1" s="1"/>
  <c r="AD76" i="1" s="1"/>
  <c r="AD77" i="1" s="1"/>
  <c r="AD78" i="1" s="1"/>
  <c r="AD79" i="1" s="1"/>
  <c r="AD80" i="1" s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98" i="1" s="1"/>
  <c r="AD99" i="1" s="1"/>
  <c r="AD100" i="1" s="1"/>
  <c r="AD101" i="1" s="1"/>
  <c r="AD102" i="1" s="1"/>
  <c r="AD103" i="1" s="1"/>
  <c r="AD104" i="1" s="1"/>
  <c r="AD105" i="1" s="1"/>
  <c r="AD106" i="1" s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24" i="1" s="1"/>
  <c r="AD125" i="1" s="1"/>
  <c r="AD126" i="1" s="1"/>
  <c r="AD127" i="1" s="1"/>
  <c r="AD128" i="1" s="1"/>
  <c r="AD129" i="1" s="1"/>
  <c r="AD130" i="1" s="1"/>
  <c r="AD131" i="1" s="1"/>
  <c r="AD132" i="1" s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2" i="1" s="1"/>
  <c r="AD153" i="1" s="1"/>
  <c r="AD154" i="1" s="1"/>
  <c r="AD155" i="1" s="1"/>
  <c r="AD156" i="1" s="1"/>
  <c r="AD157" i="1" s="1"/>
  <c r="AD158" i="1" s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76" i="1" s="1"/>
  <c r="AD177" i="1" s="1"/>
  <c r="AD178" i="1" s="1"/>
  <c r="AD179" i="1" s="1"/>
  <c r="AD180" i="1" s="1"/>
  <c r="AD181" i="1" s="1"/>
  <c r="AD182" i="1" s="1"/>
  <c r="AD183" i="1" s="1"/>
  <c r="AD184" i="1" s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01" i="1" s="1"/>
  <c r="AD202" i="1" s="1"/>
  <c r="AD203" i="1" s="1"/>
  <c r="AD204" i="1" s="1"/>
  <c r="AD205" i="1" s="1"/>
  <c r="AD206" i="1" s="1"/>
  <c r="AD207" i="1" s="1"/>
  <c r="AD208" i="1" s="1"/>
  <c r="AD209" i="1" s="1"/>
  <c r="AD210" i="1" s="1"/>
  <c r="AD211" i="1" s="1"/>
  <c r="AD212" i="1" s="1"/>
  <c r="AD213" i="1" s="1"/>
  <c r="AD214" i="1" s="1"/>
  <c r="AD215" i="1" s="1"/>
  <c r="AD216" i="1" s="1"/>
  <c r="AD217" i="1" s="1"/>
  <c r="AD218" i="1" s="1"/>
  <c r="AD219" i="1" s="1"/>
  <c r="AD220" i="1" s="1"/>
  <c r="AD221" i="1" s="1"/>
  <c r="AD222" i="1" s="1"/>
  <c r="AD223" i="1" s="1"/>
  <c r="AD224" i="1" s="1"/>
  <c r="AD225" i="1" s="1"/>
  <c r="AD226" i="1" s="1"/>
  <c r="AD227" i="1" s="1"/>
  <c r="AD228" i="1" s="1"/>
  <c r="AD229" i="1" s="1"/>
  <c r="AD230" i="1" s="1"/>
  <c r="AD231" i="1" s="1"/>
  <c r="AD232" i="1" s="1"/>
  <c r="AD233" i="1" s="1"/>
  <c r="AD234" i="1" s="1"/>
  <c r="AD235" i="1" s="1"/>
  <c r="AD236" i="1" s="1"/>
  <c r="AD237" i="1" s="1"/>
  <c r="AD238" i="1" s="1"/>
  <c r="AD239" i="1" s="1"/>
  <c r="I12" i="1" l="1"/>
  <c r="H13" i="1" s="1"/>
  <c r="I13" i="1" s="1"/>
  <c r="H14" i="1" s="1"/>
  <c r="I14" i="1" s="1"/>
  <c r="H15" i="1" s="1"/>
  <c r="I15" i="1" l="1"/>
  <c r="H16" i="1" s="1"/>
  <c r="I16" i="1" s="1"/>
  <c r="H17" i="1" s="1"/>
  <c r="I17" i="1" s="1"/>
  <c r="H18" i="1" s="1"/>
  <c r="I18" i="1" s="1"/>
  <c r="H19" i="1" s="1"/>
  <c r="I19" i="1" s="1"/>
  <c r="H20" i="1" s="1"/>
  <c r="I20" i="1" s="1"/>
  <c r="H21" i="1" s="1"/>
  <c r="I21" i="1" s="1"/>
  <c r="H22" i="1" s="1"/>
  <c r="I22" i="1" s="1"/>
  <c r="H23" i="1" s="1"/>
  <c r="I23" i="1" s="1"/>
  <c r="H24" i="1" s="1"/>
  <c r="I24" i="1" s="1"/>
  <c r="H25" i="1" s="1"/>
  <c r="I25" i="1" s="1"/>
  <c r="H26" i="1" s="1"/>
  <c r="I26" i="1" s="1"/>
  <c r="H27" i="1" s="1"/>
  <c r="I27" i="1" s="1"/>
  <c r="H28" i="1" s="1"/>
  <c r="I28" i="1" s="1"/>
  <c r="H29" i="1" s="1"/>
  <c r="I29" i="1" s="1"/>
  <c r="H30" i="1" s="1"/>
  <c r="I30" i="1" s="1"/>
  <c r="H31" i="1" s="1"/>
  <c r="I31" i="1" s="1"/>
  <c r="H32" i="1" s="1"/>
  <c r="I32" i="1" s="1"/>
  <c r="H33" i="1" s="1"/>
  <c r="I33" i="1" s="1"/>
  <c r="H34" i="1" s="1"/>
  <c r="I34" i="1" s="1"/>
  <c r="H35" i="1" s="1"/>
  <c r="I35" i="1" s="1"/>
  <c r="H36" i="1" s="1"/>
  <c r="I36" i="1" s="1"/>
  <c r="H37" i="1" s="1"/>
  <c r="I37" i="1" s="1"/>
  <c r="H38" i="1" s="1"/>
  <c r="I38" i="1" s="1"/>
  <c r="H39" i="1" s="1"/>
  <c r="I39" i="1" s="1"/>
  <c r="H40" i="1" s="1"/>
  <c r="I40" i="1" s="1"/>
  <c r="H41" i="1" s="1"/>
  <c r="I41" i="1" s="1"/>
  <c r="H42" i="1" s="1"/>
  <c r="I42" i="1" s="1"/>
  <c r="H43" i="1" s="1"/>
  <c r="I43" i="1" s="1"/>
  <c r="H44" i="1" s="1"/>
  <c r="I44" i="1" s="1"/>
  <c r="H45" i="1" s="1"/>
  <c r="I45" i="1" s="1"/>
  <c r="H46" i="1" s="1"/>
  <c r="I46" i="1" s="1"/>
  <c r="H47" i="1" s="1"/>
  <c r="I47" i="1" s="1"/>
  <c r="H48" i="1" s="1"/>
  <c r="I48" i="1" s="1"/>
  <c r="H49" i="1" s="1"/>
  <c r="I49" i="1" s="1"/>
  <c r="H50" i="1" s="1"/>
  <c r="I50" i="1" s="1"/>
  <c r="H51" i="1" s="1"/>
  <c r="I51" i="1" s="1"/>
  <c r="H52" i="1" s="1"/>
  <c r="I52" i="1" s="1"/>
  <c r="H53" i="1" s="1"/>
  <c r="I53" i="1" s="1"/>
  <c r="H54" i="1" s="1"/>
  <c r="I54" i="1" s="1"/>
  <c r="H55" i="1" s="1"/>
  <c r="I55" i="1" s="1"/>
  <c r="H56" i="1" s="1"/>
  <c r="I56" i="1" s="1"/>
  <c r="H57" i="1" s="1"/>
  <c r="I57" i="1" s="1"/>
  <c r="H58" i="1" s="1"/>
  <c r="I58" i="1" s="1"/>
  <c r="H59" i="1" s="1"/>
  <c r="I59" i="1" s="1"/>
  <c r="H60" i="1" s="1"/>
  <c r="I60" i="1" s="1"/>
  <c r="H61" i="1" s="1"/>
  <c r="I61" i="1" s="1"/>
  <c r="H62" i="1" s="1"/>
  <c r="I62" i="1" s="1"/>
  <c r="H63" i="1" s="1"/>
  <c r="I63" i="1" s="1"/>
  <c r="H64" i="1" s="1"/>
  <c r="I64" i="1" s="1"/>
  <c r="H65" i="1" s="1"/>
  <c r="I65" i="1" s="1"/>
  <c r="H66" i="1" s="1"/>
  <c r="I66" i="1" s="1"/>
  <c r="H67" i="1" s="1"/>
  <c r="I67" i="1" s="1"/>
  <c r="H68" i="1" s="1"/>
  <c r="I68" i="1" s="1"/>
  <c r="H69" i="1" s="1"/>
  <c r="I69" i="1" s="1"/>
  <c r="H70" i="1" s="1"/>
  <c r="I70" i="1" s="1"/>
  <c r="H71" i="1" s="1"/>
  <c r="I71" i="1" s="1"/>
  <c r="H72" i="1" s="1"/>
  <c r="I72" i="1" s="1"/>
  <c r="H73" i="1" s="1"/>
  <c r="I73" i="1" s="1"/>
  <c r="H74" i="1" s="1"/>
  <c r="I74" i="1" s="1"/>
  <c r="H75" i="1" s="1"/>
  <c r="I75" i="1" s="1"/>
  <c r="H76" i="1" s="1"/>
  <c r="I76" i="1" s="1"/>
  <c r="H77" i="1" s="1"/>
  <c r="I77" i="1" s="1"/>
  <c r="H78" i="1" s="1"/>
  <c r="I78" i="1" s="1"/>
  <c r="H79" i="1" s="1"/>
  <c r="I79" i="1" s="1"/>
  <c r="H80" i="1" s="1"/>
  <c r="I80" i="1" s="1"/>
  <c r="H81" i="1" s="1"/>
  <c r="I81" i="1" s="1"/>
  <c r="H82" i="1" s="1"/>
  <c r="I82" i="1" s="1"/>
  <c r="H83" i="1" s="1"/>
  <c r="I83" i="1" s="1"/>
  <c r="H84" i="1" s="1"/>
  <c r="I84" i="1" s="1"/>
  <c r="H85" i="1" s="1"/>
  <c r="I85" i="1" s="1"/>
  <c r="H86" i="1" s="1"/>
  <c r="I86" i="1" s="1"/>
  <c r="H87" i="1" s="1"/>
  <c r="I87" i="1" s="1"/>
  <c r="H88" i="1" s="1"/>
  <c r="I88" i="1" s="1"/>
  <c r="H89" i="1" s="1"/>
  <c r="I89" i="1" s="1"/>
  <c r="H90" i="1" s="1"/>
  <c r="I90" i="1" s="1"/>
  <c r="H91" i="1" s="1"/>
  <c r="I91" i="1" s="1"/>
  <c r="H92" i="1" s="1"/>
  <c r="I92" i="1" s="1"/>
  <c r="H93" i="1" s="1"/>
  <c r="I93" i="1" s="1"/>
  <c r="H94" i="1" s="1"/>
  <c r="I94" i="1" s="1"/>
  <c r="H95" i="1" s="1"/>
  <c r="I95" i="1" s="1"/>
  <c r="H96" i="1" s="1"/>
  <c r="I96" i="1" s="1"/>
  <c r="H97" i="1" s="1"/>
  <c r="I97" i="1" s="1"/>
  <c r="H98" i="1" s="1"/>
  <c r="I98" i="1" s="1"/>
  <c r="H99" i="1" s="1"/>
  <c r="I99" i="1" s="1"/>
  <c r="H100" i="1" s="1"/>
  <c r="I100" i="1" s="1"/>
  <c r="H101" i="1" s="1"/>
  <c r="I101" i="1" s="1"/>
  <c r="H102" i="1" s="1"/>
  <c r="I102" i="1" s="1"/>
  <c r="H103" i="1" s="1"/>
  <c r="I103" i="1" s="1"/>
  <c r="H104" i="1" s="1"/>
  <c r="I104" i="1" s="1"/>
  <c r="H105" i="1" s="1"/>
  <c r="I105" i="1" s="1"/>
  <c r="H106" i="1" s="1"/>
  <c r="I106" i="1" s="1"/>
  <c r="H107" i="1" s="1"/>
  <c r="I107" i="1" s="1"/>
  <c r="H108" i="1" s="1"/>
  <c r="I108" i="1" s="1"/>
  <c r="H109" i="1" s="1"/>
  <c r="I109" i="1" s="1"/>
  <c r="H110" i="1" s="1"/>
  <c r="I110" i="1" s="1"/>
  <c r="H111" i="1" s="1"/>
  <c r="I111" i="1" s="1"/>
  <c r="H112" i="1" s="1"/>
  <c r="I112" i="1" s="1"/>
  <c r="H113" i="1" s="1"/>
  <c r="I113" i="1" s="1"/>
  <c r="H114" i="1" s="1"/>
  <c r="I114" i="1" s="1"/>
  <c r="H115" i="1" s="1"/>
  <c r="I115" i="1" s="1"/>
  <c r="H116" i="1" s="1"/>
  <c r="I116" i="1" s="1"/>
  <c r="H117" i="1" s="1"/>
  <c r="I117" i="1" s="1"/>
  <c r="H118" i="1" s="1"/>
  <c r="I118" i="1" s="1"/>
  <c r="H119" i="1" s="1"/>
  <c r="I119" i="1" s="1"/>
  <c r="H120" i="1" s="1"/>
  <c r="I120" i="1" s="1"/>
  <c r="H121" i="1" s="1"/>
  <c r="I121" i="1" s="1"/>
  <c r="I122" i="1" s="1"/>
  <c r="H123" i="1" s="1"/>
  <c r="I123" i="1" s="1"/>
  <c r="H124" i="1" s="1"/>
  <c r="I124" i="1" s="1"/>
  <c r="H125" i="1" s="1"/>
  <c r="I125" i="1" s="1"/>
  <c r="H126" i="1" s="1"/>
  <c r="I126" i="1" s="1"/>
  <c r="H127" i="1" s="1"/>
  <c r="I127" i="1" s="1"/>
  <c r="H128" i="1" s="1"/>
  <c r="I128" i="1" s="1"/>
  <c r="H129" i="1" s="1"/>
  <c r="I129" i="1" s="1"/>
  <c r="H130" i="1" s="1"/>
  <c r="I130" i="1" s="1"/>
  <c r="H131" i="1" s="1"/>
  <c r="I131" i="1" s="1"/>
  <c r="H132" i="1" s="1"/>
  <c r="I132" i="1" s="1"/>
  <c r="H133" i="1" s="1"/>
  <c r="I133" i="1" s="1"/>
  <c r="H134" i="1" s="1"/>
  <c r="I134" i="1" s="1"/>
  <c r="H135" i="1" s="1"/>
  <c r="I135" i="1" s="1"/>
  <c r="H136" i="1" s="1"/>
  <c r="I136" i="1" s="1"/>
  <c r="H137" i="1" s="1"/>
  <c r="I137" i="1" s="1"/>
  <c r="H138" i="1" s="1"/>
  <c r="I138" i="1" s="1"/>
  <c r="H139" i="1" s="1"/>
  <c r="I139" i="1" s="1"/>
  <c r="H140" i="1" s="1"/>
  <c r="I140" i="1" s="1"/>
  <c r="H141" i="1" s="1"/>
  <c r="I141" i="1" s="1"/>
  <c r="H142" i="1" s="1"/>
  <c r="I142" i="1" s="1"/>
  <c r="H143" i="1" s="1"/>
  <c r="I143" i="1" s="1"/>
  <c r="H144" i="1" s="1"/>
  <c r="I144" i="1" s="1"/>
  <c r="H145" i="1" s="1"/>
  <c r="I145" i="1" s="1"/>
  <c r="H146" i="1" s="1"/>
  <c r="I146" i="1" s="1"/>
  <c r="H147" i="1" s="1"/>
  <c r="I147" i="1" s="1"/>
  <c r="H148" i="1" s="1"/>
  <c r="I148" i="1" s="1"/>
  <c r="H149" i="1" s="1"/>
  <c r="I149" i="1" s="1"/>
  <c r="H150" i="1" s="1"/>
  <c r="I150" i="1" s="1"/>
  <c r="H151" i="1" s="1"/>
  <c r="I151" i="1" s="1"/>
  <c r="H152" i="1" s="1"/>
  <c r="I152" i="1" s="1"/>
  <c r="H153" i="1" s="1"/>
  <c r="I153" i="1" s="1"/>
  <c r="H154" i="1" s="1"/>
  <c r="I154" i="1" s="1"/>
  <c r="H155" i="1" s="1"/>
  <c r="I155" i="1" s="1"/>
  <c r="H156" i="1" s="1"/>
  <c r="I156" i="1" s="1"/>
  <c r="H157" i="1" s="1"/>
  <c r="I157" i="1" s="1"/>
  <c r="H158" i="1" s="1"/>
  <c r="I158" i="1" s="1"/>
  <c r="H159" i="1" s="1"/>
  <c r="I159" i="1" s="1"/>
  <c r="H160" i="1" s="1"/>
  <c r="I160" i="1" s="1"/>
  <c r="H161" i="1" s="1"/>
  <c r="I161" i="1" s="1"/>
  <c r="H162" i="1" s="1"/>
  <c r="I162" i="1" s="1"/>
  <c r="H163" i="1" s="1"/>
  <c r="I163" i="1" s="1"/>
  <c r="H164" i="1" s="1"/>
  <c r="I164" i="1" s="1"/>
  <c r="H165" i="1" s="1"/>
  <c r="I165" i="1" s="1"/>
  <c r="H166" i="1" s="1"/>
  <c r="I166" i="1" s="1"/>
  <c r="H167" i="1" s="1"/>
  <c r="I167" i="1" s="1"/>
  <c r="H168" i="1" s="1"/>
  <c r="I168" i="1" s="1"/>
  <c r="H169" i="1" s="1"/>
  <c r="I169" i="1" s="1"/>
  <c r="H170" i="1" s="1"/>
  <c r="I170" i="1" s="1"/>
  <c r="H171" i="1" s="1"/>
  <c r="I171" i="1" s="1"/>
  <c r="H172" i="1" s="1"/>
  <c r="I172" i="1" s="1"/>
  <c r="H173" i="1" s="1"/>
  <c r="I173" i="1" s="1"/>
  <c r="H174" i="1" s="1"/>
  <c r="I174" i="1" s="1"/>
  <c r="H175" i="1" s="1"/>
  <c r="I175" i="1" s="1"/>
  <c r="H176" i="1" s="1"/>
  <c r="I176" i="1" s="1"/>
  <c r="H177" i="1" s="1"/>
  <c r="I177" i="1" s="1"/>
  <c r="H178" i="1" s="1"/>
  <c r="I178" i="1" s="1"/>
  <c r="H179" i="1" s="1"/>
  <c r="I179" i="1" s="1"/>
  <c r="H180" i="1" s="1"/>
  <c r="I180" i="1" s="1"/>
  <c r="H181" i="1" s="1"/>
  <c r="I181" i="1" s="1"/>
  <c r="H182" i="1" s="1"/>
  <c r="I182" i="1" s="1"/>
  <c r="H183" i="1" s="1"/>
  <c r="I183" i="1" s="1"/>
  <c r="H184" i="1" s="1"/>
  <c r="I184" i="1" s="1"/>
  <c r="H185" i="1" s="1"/>
  <c r="I185" i="1" s="1"/>
  <c r="H186" i="1" s="1"/>
  <c r="I186" i="1" s="1"/>
  <c r="H187" i="1" s="1"/>
  <c r="I187" i="1" s="1"/>
  <c r="H188" i="1" s="1"/>
  <c r="I188" i="1" s="1"/>
  <c r="H189" i="1" s="1"/>
  <c r="I189" i="1" s="1"/>
  <c r="H190" i="1" s="1"/>
  <c r="I190" i="1" s="1"/>
  <c r="H191" i="1" s="1"/>
  <c r="I191" i="1" s="1"/>
  <c r="H192" i="1" s="1"/>
  <c r="I192" i="1" s="1"/>
  <c r="H193" i="1" s="1"/>
  <c r="I193" i="1" s="1"/>
  <c r="H194" i="1" s="1"/>
  <c r="I194" i="1" s="1"/>
  <c r="H195" i="1" s="1"/>
  <c r="I195" i="1" s="1"/>
  <c r="H196" i="1" s="1"/>
  <c r="I196" i="1" s="1"/>
  <c r="H197" i="1" s="1"/>
  <c r="I197" i="1" s="1"/>
  <c r="H198" i="1" s="1"/>
  <c r="I198" i="1" s="1"/>
  <c r="H199" i="1" s="1"/>
  <c r="I199" i="1" s="1"/>
  <c r="H200" i="1" s="1"/>
  <c r="I200" i="1" s="1"/>
  <c r="H201" i="1" s="1"/>
  <c r="I201" i="1" s="1"/>
  <c r="H202" i="1" s="1"/>
  <c r="I202" i="1" s="1"/>
  <c r="H203" i="1" s="1"/>
  <c r="I203" i="1" s="1"/>
  <c r="H204" i="1" s="1"/>
  <c r="I204" i="1" s="1"/>
  <c r="H205" i="1" s="1"/>
  <c r="I205" i="1" s="1"/>
  <c r="H206" i="1" s="1"/>
  <c r="I206" i="1" s="1"/>
  <c r="H207" i="1" s="1"/>
  <c r="I207" i="1" s="1"/>
  <c r="H208" i="1" s="1"/>
  <c r="I208" i="1" s="1"/>
  <c r="H209" i="1" s="1"/>
  <c r="I209" i="1" s="1"/>
  <c r="H210" i="1" s="1"/>
  <c r="I210" i="1" s="1"/>
  <c r="H211" i="1" s="1"/>
  <c r="I211" i="1" s="1"/>
  <c r="H212" i="1" s="1"/>
  <c r="I212" i="1" s="1"/>
  <c r="H213" i="1" s="1"/>
  <c r="I213" i="1" s="1"/>
  <c r="H214" i="1" s="1"/>
  <c r="I214" i="1" s="1"/>
  <c r="H215" i="1" s="1"/>
  <c r="I215" i="1" s="1"/>
  <c r="H216" i="1" s="1"/>
  <c r="I216" i="1" s="1"/>
  <c r="H217" i="1" s="1"/>
  <c r="I217" i="1" s="1"/>
  <c r="H218" i="1" s="1"/>
  <c r="I218" i="1" s="1"/>
  <c r="H219" i="1" s="1"/>
  <c r="I219" i="1" s="1"/>
  <c r="H220" i="1" s="1"/>
  <c r="I220" i="1" s="1"/>
  <c r="H221" i="1" s="1"/>
  <c r="I221" i="1" s="1"/>
  <c r="H222" i="1" s="1"/>
  <c r="I222" i="1" s="1"/>
  <c r="H223" i="1" s="1"/>
  <c r="I223" i="1" s="1"/>
  <c r="H224" i="1" s="1"/>
  <c r="I224" i="1" s="1"/>
  <c r="H225" i="1" s="1"/>
  <c r="I225" i="1" s="1"/>
  <c r="H226" i="1" s="1"/>
  <c r="I226" i="1" s="1"/>
  <c r="H227" i="1" s="1"/>
  <c r="I227" i="1" s="1"/>
  <c r="H228" i="1" s="1"/>
  <c r="I228" i="1" s="1"/>
  <c r="H229" i="1" s="1"/>
  <c r="I229" i="1" s="1"/>
  <c r="H230" i="1" s="1"/>
  <c r="I230" i="1" s="1"/>
  <c r="H231" i="1" s="1"/>
  <c r="I231" i="1" s="1"/>
  <c r="H232" i="1" s="1"/>
  <c r="I232" i="1" s="1"/>
  <c r="H233" i="1" s="1"/>
  <c r="I233" i="1" s="1"/>
  <c r="H234" i="1" s="1"/>
  <c r="I234" i="1" s="1"/>
  <c r="H235" i="1" s="1"/>
  <c r="I235" i="1" s="1"/>
  <c r="H236" i="1" s="1"/>
  <c r="I236" i="1" s="1"/>
  <c r="H237" i="1" s="1"/>
  <c r="I237" i="1" s="1"/>
  <c r="H238" i="1" s="1"/>
  <c r="I238" i="1" s="1"/>
  <c r="H239" i="1" s="1"/>
  <c r="I239" i="1" s="1"/>
</calcChain>
</file>

<file path=xl/sharedStrings.xml><?xml version="1.0" encoding="utf-8"?>
<sst xmlns="http://schemas.openxmlformats.org/spreadsheetml/2006/main" count="3709" uniqueCount="95">
  <si>
    <t>REGIÓN</t>
  </si>
  <si>
    <t>LIMA</t>
  </si>
  <si>
    <t>DISTRITO</t>
  </si>
  <si>
    <t>PROYECTO</t>
  </si>
  <si>
    <t>CLIENTE</t>
  </si>
  <si>
    <t>UFINET PERU SAC</t>
  </si>
  <si>
    <t>FECHA</t>
  </si>
  <si>
    <t>C   O   O   R   D   E   N   A  D   A   S</t>
  </si>
  <si>
    <t>C   A   R   A   C   T   E   R   Í   S   T   I   C   A   S      D   E      L   A      E   S   T   R   U   C   T   U   R   A</t>
  </si>
  <si>
    <t>UTM</t>
  </si>
  <si>
    <t>USO</t>
  </si>
  <si>
    <t>ITEM</t>
  </si>
  <si>
    <t>CÓDIGO INFRAESTRUCTURA</t>
  </si>
  <si>
    <t>DIRECCIÓN</t>
  </si>
  <si>
    <t>TIPO DE ELEMENTO</t>
  </si>
  <si>
    <t>COSTADO VÍA</t>
  </si>
  <si>
    <t>DISTANCIA ENTRE ELEMENTOS  (m)</t>
  </si>
  <si>
    <t>SPAN</t>
  </si>
  <si>
    <t>BOBINA</t>
  </si>
  <si>
    <t>ZONA UTM</t>
  </si>
  <si>
    <t>UTM X</t>
  </si>
  <si>
    <t>UTM Y</t>
  </si>
  <si>
    <t>AT</t>
  </si>
  <si>
    <t>MT</t>
  </si>
  <si>
    <t>BT</t>
  </si>
  <si>
    <t>AP</t>
  </si>
  <si>
    <t>MATERIAL DE ESTRUCTURA</t>
  </si>
  <si>
    <t>ALTURA DE ESTRUCTURA (m)</t>
  </si>
  <si>
    <t>RESISTENCIA DE ESTRUCTURA (daN)</t>
  </si>
  <si>
    <t>ESTADO DE LA ESTRUCTURA</t>
  </si>
  <si>
    <t>BASE DE POSTE</t>
  </si>
  <si>
    <t>CRUCE DE LÍNEAS</t>
  </si>
  <si>
    <t>TIPO DE RED</t>
  </si>
  <si>
    <t>PROPIETARIO DE INFRAESTRUCTURA</t>
  </si>
  <si>
    <t>OBSERVACIONES</t>
  </si>
  <si>
    <t>RESERVA (m)</t>
  </si>
  <si>
    <t>EMPALME /SANGRIA</t>
  </si>
  <si>
    <t>CRUCETA</t>
  </si>
  <si>
    <t>-</t>
  </si>
  <si>
    <t>MARQUILLAS</t>
  </si>
  <si>
    <t>PE</t>
  </si>
  <si>
    <t>IZQUIERDA</t>
  </si>
  <si>
    <t>DERECHA</t>
  </si>
  <si>
    <t>ABS-INICIAL</t>
  </si>
  <si>
    <t>ABS-FINAL</t>
  </si>
  <si>
    <t>BOB-01</t>
  </si>
  <si>
    <t>CONCRETO</t>
  </si>
  <si>
    <t>APTO</t>
  </si>
  <si>
    <t>NO</t>
  </si>
  <si>
    <t>ELECTRICA</t>
  </si>
  <si>
    <t xml:space="preserve">CAJA DE SUSPENSIÓN </t>
  </si>
  <si>
    <t>FLEJE DE ACERO 5/8</t>
  </si>
  <si>
    <t>HEBILLAS DE ACERO 5/8</t>
  </si>
  <si>
    <t>PREFORMADO</t>
  </si>
  <si>
    <t>FERRETERIA Y/O MATERIALES</t>
  </si>
  <si>
    <t xml:space="preserve">CLEVIS </t>
  </si>
  <si>
    <t>AISLADOR</t>
  </si>
  <si>
    <t>VEREDA</t>
  </si>
  <si>
    <t>X</t>
  </si>
  <si>
    <t>CFO (m)</t>
  </si>
  <si>
    <t>PT</t>
  </si>
  <si>
    <t>CALLE MARCO FARFÁN</t>
  </si>
  <si>
    <t>RUFINO MACEDO</t>
  </si>
  <si>
    <t>AVENIDA INDUSTRIAL</t>
  </si>
  <si>
    <t>CALLE ISIDRO BONIFAZ</t>
  </si>
  <si>
    <t>AVENIDA ALFREDO MENDIOLA</t>
  </si>
  <si>
    <t>AVENIDA PANAMERICANA NORTE</t>
  </si>
  <si>
    <t>AVENIDA ANGÉLICA GAMARRA</t>
  </si>
  <si>
    <t>MIGUEL SURICANCHI</t>
  </si>
  <si>
    <t>CALLE 34</t>
  </si>
  <si>
    <t>ALMIRANTE MIGUEL GRAU</t>
  </si>
  <si>
    <t>SANTA EULALIA</t>
  </si>
  <si>
    <t>CICLOVÍA UNIVERSITARIA</t>
  </si>
  <si>
    <t>AVENIDA 12 DE OCTUBRE</t>
  </si>
  <si>
    <t>PASAJE 1</t>
  </si>
  <si>
    <t>AVENIDA TOMÁS VALLE</t>
  </si>
  <si>
    <t>CALLE LOS ALISOS</t>
  </si>
  <si>
    <t>CICLOVÍA TOMÁS VALLE</t>
  </si>
  <si>
    <t>NIVEL DE TENSIÓN</t>
  </si>
  <si>
    <t>SD</t>
  </si>
  <si>
    <t>PLUZ ENERGIA PERÚ</t>
  </si>
  <si>
    <t>OPTICAL NETWORKS</t>
  </si>
  <si>
    <t>TIERRA</t>
  </si>
  <si>
    <t>JARDIN</t>
  </si>
  <si>
    <t>OTRO</t>
  </si>
  <si>
    <t>MSNM</t>
  </si>
  <si>
    <t>BOB-02</t>
  </si>
  <si>
    <t>CALLAO</t>
  </si>
  <si>
    <t>SAN MARTIN</t>
  </si>
  <si>
    <t>LOS OLIVOS</t>
  </si>
  <si>
    <t>INDEPENDENCIA</t>
  </si>
  <si>
    <t>DISTANCIA CABLE ACUMULADA (m)</t>
  </si>
  <si>
    <t>30/04/2025</t>
  </si>
  <si>
    <t>ENLACE NUEVO CLIENTE</t>
  </si>
  <si>
    <t>PLANTILLA DE INFRAESTRUCTURAS ASBUILT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</si>
</sst>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rgb="FF000000"/>
      <name val="Calibri"/>
    </font>
    <font>
      <b/>
      <sz val="9"/>
      <color rgb="FFFFFFFF"/>
      <name val="Arial"/>
    </font>
    <font>
      <sz val="11"/>
      <color rgb="FF000000"/>
      <name val="Arial Narrow"/>
    </font>
    <font>
      <sz val="10"/>
      <color rgb="FF000000"/>
      <name val="Arial Narrow"/>
    </font>
    <font>
      <b/>
      <sz val="16"/>
      <color rgb="FF000000"/>
      <name val="Calibri"/>
    </font>
    <font>
      <b/>
      <sz val="10"/>
      <color rgb="FF000000"/>
      <name val="Arial"/>
    </font>
    <font>
      <sz val="9"/>
      <color rgb="FF000000"/>
      <name val="Arial"/>
    </font>
    <font>
      <b/>
      <sz val="11"/>
      <color rgb="FF000000"/>
      <name val="Arial"/>
    </font>
    <font>
      <b/>
      <sz val="12"/>
      <color rgb="FF000000"/>
      <name val="Arial"/>
    </font>
    <font>
      <b/>
      <sz val="16"/>
      <color rgb="FFFFFFFF"/>
      <name val="Calibri"/>
    </font>
    <font>
      <sz val="9"/>
      <color rgb="FFFFFFFF"/>
      <name val="Arial"/>
    </font>
    <font>
      <b/>
      <sz val="10"/>
      <color rgb="FFFFFFFF"/>
      <name val="Arial"/>
    </font>
    <font>
      <sz val="8"/>
      <name val="Calibri"/>
    </font>
    <font>
      <b/>
      <sz val="9"/>
      <color rgb="FFFFFFFF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6"/>
      <color rgb="FFFFFFFF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44749F"/>
        <bgColor rgb="FFFFFFFF"/>
      </patternFill>
    </fill>
    <fill>
      <patternFill patternType="solid">
        <fgColor rgb="FF1F497D"/>
        <bgColor rgb="FFFFFFFF"/>
      </patternFill>
    </fill>
    <fill>
      <patternFill patternType="solid">
        <fgColor rgb="FF44749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2" borderId="0" xfId="0" applyFill="1"/>
    <xf numFmtId="0" fontId="0" fillId="3" borderId="0" xfId="0" applyFill="1"/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1" fontId="6" fillId="2" borderId="0" xfId="0" applyNumberFormat="1" applyFont="1" applyFill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right"/>
    </xf>
    <xf numFmtId="0" fontId="5" fillId="2" borderId="2" xfId="0" quotePrefix="1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3" fillId="7" borderId="0" xfId="0" applyFont="1" applyFill="1" applyAlignment="1">
      <alignment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textRotation="90" wrapText="1"/>
    </xf>
    <xf numFmtId="49" fontId="1" fillId="4" borderId="2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49" fontId="1" fillId="4" borderId="4" xfId="0" applyNumberFormat="1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49" fontId="1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3" fillId="4" borderId="1" xfId="0" quotePrefix="1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64" fontId="13" fillId="4" borderId="2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5" xfId="0" applyFill="1" applyBorder="1"/>
    <xf numFmtId="2" fontId="0" fillId="0" borderId="5" xfId="0" applyNumberFormat="1" applyFill="1" applyBorder="1"/>
    <xf numFmtId="0" fontId="0" fillId="0" borderId="1" xfId="0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0" xfId="0" applyFont="1" applyFill="1"/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2" fontId="14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247650</xdr:colOff>
      <xdr:row>0</xdr:row>
      <xdr:rowOff>123825</xdr:rowOff>
    </xdr:from>
    <xdr:ext cx="2476500" cy="137160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266700</xdr:colOff>
      <xdr:row>0</xdr:row>
      <xdr:rowOff>123825</xdr:rowOff>
    </xdr:from>
    <xdr:ext cx="2514600" cy="1333500"/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N244"/>
  <sheetViews>
    <sheetView tabSelected="1" zoomScale="73" zoomScaleNormal="73" workbookViewId="0">
      <selection activeCell="B13" sqref="B13"/>
    </sheetView>
  </sheetViews>
  <sheetFormatPr baseColWidth="10" defaultColWidth="11.44140625" defaultRowHeight="14.4" x14ac:dyDescent="0.3"/>
  <cols>
    <col min="1" max="1" width="11.21875" style="21" customWidth="1"/>
    <col min="2" max="2" width="35.77734375" style="9" bestFit="1" customWidth="1"/>
    <col min="3" max="3" width="29" style="9" bestFit="1" customWidth="1"/>
    <col min="4" max="4" width="25" style="9" bestFit="1" customWidth="1"/>
    <col min="5" max="5" width="22" style="9" bestFit="1" customWidth="1"/>
    <col min="6" max="6" width="21.109375" style="9" bestFit="1" customWidth="1"/>
    <col min="7" max="7" width="31.5546875" style="9" bestFit="1" customWidth="1"/>
    <col min="8" max="8" width="14.88671875" style="7" bestFit="1" customWidth="1"/>
    <col min="9" max="9" width="13.77734375" style="7" bestFit="1" customWidth="1"/>
    <col min="10" max="10" width="12.88671875" style="7" bestFit="1" customWidth="1"/>
    <col min="11" max="11" width="15" style="7" bestFit="1" customWidth="1"/>
    <col min="12" max="12" width="17.88671875" style="9" bestFit="1" customWidth="1"/>
    <col min="13" max="13" width="13.5546875" style="9" hidden="1" customWidth="1"/>
    <col min="14" max="15" width="13.77734375" style="7" bestFit="1" customWidth="1"/>
    <col min="16" max="16" width="10.109375" style="8" bestFit="1" customWidth="1"/>
    <col min="17" max="17" width="10.44140625" style="8" bestFit="1" customWidth="1"/>
    <col min="18" max="19" width="10.109375" style="8" bestFit="1" customWidth="1"/>
    <col min="20" max="20" width="26.109375" style="9" bestFit="1" customWidth="1"/>
    <col min="21" max="21" width="21.109375" style="9" bestFit="1" customWidth="1"/>
    <col min="22" max="22" width="18.6640625" style="9" customWidth="1"/>
    <col min="23" max="23" width="21.109375" style="9" customWidth="1"/>
    <col min="24" max="24" width="15.88671875" style="9" customWidth="1"/>
    <col min="25" max="25" width="17.109375" style="9" customWidth="1"/>
    <col min="26" max="26" width="16" style="9" customWidth="1"/>
    <col min="27" max="27" width="24.5546875" style="9" customWidth="1"/>
    <col min="28" max="28" width="27.21875" style="9" bestFit="1" customWidth="1"/>
    <col min="29" max="29" width="24.88671875" style="9" bestFit="1" customWidth="1"/>
    <col min="30" max="30" width="37.5546875" style="10" bestFit="1" customWidth="1"/>
    <col min="31" max="31" width="14.6640625" style="7" customWidth="1"/>
    <col min="32" max="32" width="17.33203125" style="11" customWidth="1"/>
    <col min="33" max="33" width="20.21875" style="9" customWidth="1"/>
    <col min="34" max="34" width="16.6640625" style="9" customWidth="1"/>
    <col min="35" max="35" width="14" style="9" customWidth="1"/>
    <col min="36" max="36" width="14.44140625" style="9" customWidth="1"/>
    <col min="37" max="37" width="19.44140625" style="12" customWidth="1"/>
    <col min="38" max="38" width="30.77734375" style="12" customWidth="1"/>
    <col min="39" max="39" width="15.21875" style="12" customWidth="1"/>
    <col min="40" max="40" width="14.77734375" style="12" customWidth="1"/>
  </cols>
  <sheetData>
    <row r="1" spans="1:40" x14ac:dyDescent="0.3">
      <c r="A1" s="9"/>
      <c r="N1" s="9"/>
      <c r="O1" s="9"/>
    </row>
    <row r="2" spans="1:40" ht="21" customHeight="1" x14ac:dyDescent="0.3">
      <c r="A2" s="9"/>
      <c r="C2" s="49" t="s">
        <v>94</v>
      </c>
      <c r="D2" s="34"/>
      <c r="E2" s="34"/>
      <c r="F2" s="34"/>
      <c r="G2" s="34"/>
      <c r="N2" s="9"/>
      <c r="O2" s="9"/>
    </row>
    <row r="3" spans="1:40" x14ac:dyDescent="0.3">
      <c r="A3" s="9"/>
      <c r="N3" s="9"/>
      <c r="O3" s="9"/>
    </row>
    <row r="4" spans="1:40" s="1" customFormat="1" ht="18" customHeight="1" x14ac:dyDescent="0.3">
      <c r="B4" s="13"/>
      <c r="C4" s="20" t="s">
        <v>0</v>
      </c>
      <c r="D4" s="22" t="s">
        <v>1</v>
      </c>
      <c r="E4" s="40" t="s">
        <v>2</v>
      </c>
      <c r="F4" s="40"/>
      <c r="G4" s="47" t="s">
        <v>87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U4" s="13"/>
      <c r="V4" s="13"/>
      <c r="W4" s="13"/>
      <c r="X4" s="13"/>
      <c r="Y4" s="13"/>
      <c r="Z4" s="13"/>
      <c r="AA4" s="13"/>
      <c r="AB4" s="44"/>
      <c r="AC4" s="13"/>
      <c r="AD4" s="13"/>
      <c r="AE4" s="13"/>
      <c r="AF4" s="13"/>
      <c r="AG4" s="13"/>
      <c r="AH4" s="13"/>
      <c r="AI4" s="13"/>
      <c r="AJ4" s="13"/>
    </row>
    <row r="5" spans="1:40" s="1" customFormat="1" ht="18" customHeight="1" x14ac:dyDescent="0.3">
      <c r="C5" s="20" t="s">
        <v>3</v>
      </c>
      <c r="D5" s="48" t="s">
        <v>93</v>
      </c>
      <c r="E5" s="40" t="s">
        <v>59</v>
      </c>
      <c r="F5" s="40"/>
      <c r="G5" s="19">
        <v>7686</v>
      </c>
      <c r="AB5" s="12"/>
    </row>
    <row r="6" spans="1:40" s="1" customFormat="1" ht="18" customHeight="1" x14ac:dyDescent="0.3">
      <c r="C6" s="20" t="s">
        <v>4</v>
      </c>
      <c r="D6" s="23" t="s">
        <v>5</v>
      </c>
      <c r="E6" s="41" t="s">
        <v>6</v>
      </c>
      <c r="F6" s="41"/>
      <c r="G6" s="46" t="s">
        <v>92</v>
      </c>
      <c r="AB6" s="12"/>
    </row>
    <row r="7" spans="1:40" s="1" customFormat="1" x14ac:dyDescent="0.3">
      <c r="AB7" s="12"/>
    </row>
    <row r="8" spans="1:40" s="1" customFormat="1" x14ac:dyDescent="0.3">
      <c r="C8" s="14"/>
      <c r="D8" s="15"/>
      <c r="E8" s="17"/>
      <c r="F8" s="16"/>
      <c r="G8" s="18"/>
      <c r="AB8" s="12"/>
    </row>
    <row r="9" spans="1:40" s="1" customFormat="1" x14ac:dyDescent="0.3">
      <c r="L9" s="31" t="s">
        <v>7</v>
      </c>
      <c r="M9" s="39"/>
      <c r="N9" s="39"/>
      <c r="O9" s="32"/>
      <c r="P9" s="38" t="s">
        <v>8</v>
      </c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40" s="1" customFormat="1" ht="14.4" customHeight="1" x14ac:dyDescent="0.3">
      <c r="J10"/>
      <c r="K10"/>
      <c r="L10" s="31" t="s">
        <v>9</v>
      </c>
      <c r="M10" s="39"/>
      <c r="N10" s="39"/>
      <c r="O10" s="32"/>
      <c r="P10" s="37" t="s">
        <v>10</v>
      </c>
      <c r="Q10" s="36"/>
      <c r="R10" s="36"/>
      <c r="S10" s="36"/>
      <c r="T10" s="35"/>
      <c r="U10" s="36"/>
      <c r="V10" s="36"/>
      <c r="W10" s="36"/>
      <c r="X10" s="36"/>
      <c r="Y10" s="36"/>
      <c r="Z10" s="36"/>
      <c r="AA10" s="36"/>
      <c r="AB10" s="36"/>
      <c r="AE10" s="25"/>
      <c r="AF10" s="33" t="s">
        <v>54</v>
      </c>
      <c r="AG10" s="33"/>
      <c r="AH10" s="33"/>
      <c r="AI10" s="33"/>
      <c r="AJ10" s="33"/>
      <c r="AK10" s="33"/>
      <c r="AL10" s="33"/>
      <c r="AM10" s="33"/>
      <c r="AN10" s="33"/>
    </row>
    <row r="11" spans="1:40" s="1" customFormat="1" ht="36" customHeight="1" x14ac:dyDescent="0.3">
      <c r="A11" s="3" t="s">
        <v>11</v>
      </c>
      <c r="B11" s="3" t="s">
        <v>12</v>
      </c>
      <c r="C11" s="3" t="s">
        <v>13</v>
      </c>
      <c r="D11" s="3" t="s">
        <v>2</v>
      </c>
      <c r="E11" s="3" t="s">
        <v>14</v>
      </c>
      <c r="F11" s="3" t="s">
        <v>15</v>
      </c>
      <c r="G11" s="4" t="s">
        <v>16</v>
      </c>
      <c r="H11" s="4" t="s">
        <v>43</v>
      </c>
      <c r="I11" s="4" t="s">
        <v>44</v>
      </c>
      <c r="J11" s="4" t="s">
        <v>17</v>
      </c>
      <c r="K11" s="4" t="s">
        <v>18</v>
      </c>
      <c r="L11" s="3" t="s">
        <v>19</v>
      </c>
      <c r="M11" s="43" t="s">
        <v>85</v>
      </c>
      <c r="N11" s="2" t="s">
        <v>20</v>
      </c>
      <c r="O11" s="30" t="s">
        <v>21</v>
      </c>
      <c r="P11" s="2" t="s">
        <v>22</v>
      </c>
      <c r="Q11" s="2" t="s">
        <v>23</v>
      </c>
      <c r="R11" s="2" t="s">
        <v>24</v>
      </c>
      <c r="S11" s="2" t="s">
        <v>25</v>
      </c>
      <c r="T11" s="42" t="s">
        <v>78</v>
      </c>
      <c r="U11" s="6" t="s">
        <v>26</v>
      </c>
      <c r="V11" s="6" t="s">
        <v>27</v>
      </c>
      <c r="W11" s="6" t="s">
        <v>28</v>
      </c>
      <c r="X11" s="6" t="s">
        <v>29</v>
      </c>
      <c r="Y11" s="6" t="s">
        <v>30</v>
      </c>
      <c r="Z11" s="6" t="s">
        <v>31</v>
      </c>
      <c r="AA11" s="6" t="s">
        <v>32</v>
      </c>
      <c r="AB11" s="6" t="s">
        <v>33</v>
      </c>
      <c r="AC11" s="5" t="s">
        <v>34</v>
      </c>
      <c r="AD11" s="45" t="s">
        <v>91</v>
      </c>
      <c r="AE11" s="28" t="s">
        <v>35</v>
      </c>
      <c r="AF11" s="27" t="s">
        <v>36</v>
      </c>
      <c r="AG11" s="26" t="s">
        <v>37</v>
      </c>
      <c r="AH11" s="26" t="s">
        <v>55</v>
      </c>
      <c r="AI11" s="26" t="s">
        <v>56</v>
      </c>
      <c r="AJ11" s="26" t="s">
        <v>50</v>
      </c>
      <c r="AK11" s="26" t="s">
        <v>51</v>
      </c>
      <c r="AL11" s="26" t="s">
        <v>52</v>
      </c>
      <c r="AM11" s="26" t="s">
        <v>53</v>
      </c>
      <c r="AN11" s="26" t="s">
        <v>39</v>
      </c>
    </row>
    <row r="12" spans="1:40" s="63" customFormat="1" x14ac:dyDescent="0.3">
      <c r="A12" s="50">
        <v>1</v>
      </c>
      <c r="B12" s="51">
        <v>1</v>
      </c>
      <c r="C12" s="52" t="s">
        <v>61</v>
      </c>
      <c r="D12" s="53" t="s">
        <v>90</v>
      </c>
      <c r="E12" s="52" t="s">
        <v>40</v>
      </c>
      <c r="F12" s="53" t="s">
        <v>42</v>
      </c>
      <c r="G12" s="54">
        <f>SQRT(POWER((N13-N12),2)+POWER((O13-O12),2)+POWER((M13-M12),2))</f>
        <v>40.311288741492746</v>
      </c>
      <c r="H12" s="55">
        <v>6000</v>
      </c>
      <c r="I12" s="55">
        <f>+H12-G12-AE12</f>
        <v>5934.6887112585073</v>
      </c>
      <c r="J12" s="54">
        <v>200</v>
      </c>
      <c r="K12" s="55" t="s">
        <v>45</v>
      </c>
      <c r="L12" s="56">
        <v>18</v>
      </c>
      <c r="M12" s="56"/>
      <c r="N12" s="57">
        <v>275965</v>
      </c>
      <c r="O12" s="57">
        <v>8673069</v>
      </c>
      <c r="P12" s="58" t="s">
        <v>38</v>
      </c>
      <c r="Q12" s="58" t="s">
        <v>38</v>
      </c>
      <c r="R12" s="51" t="s">
        <v>58</v>
      </c>
      <c r="S12" s="51" t="s">
        <v>38</v>
      </c>
      <c r="T12" s="52" t="s">
        <v>24</v>
      </c>
      <c r="U12" s="51" t="s">
        <v>46</v>
      </c>
      <c r="V12" s="51">
        <v>9</v>
      </c>
      <c r="W12" s="51">
        <v>250</v>
      </c>
      <c r="X12" s="51" t="s">
        <v>47</v>
      </c>
      <c r="Y12" s="52" t="s">
        <v>57</v>
      </c>
      <c r="Z12" s="51" t="s">
        <v>48</v>
      </c>
      <c r="AA12" s="51" t="s">
        <v>49</v>
      </c>
      <c r="AB12" s="52" t="s">
        <v>80</v>
      </c>
      <c r="AC12" s="51"/>
      <c r="AD12" s="55">
        <f>G12</f>
        <v>40.311288741492746</v>
      </c>
      <c r="AE12" s="59">
        <v>25</v>
      </c>
      <c r="AF12" s="60">
        <v>1</v>
      </c>
      <c r="AG12" s="52">
        <v>1</v>
      </c>
      <c r="AH12" s="61">
        <v>2</v>
      </c>
      <c r="AI12" s="61">
        <v>2</v>
      </c>
      <c r="AJ12" s="62"/>
      <c r="AK12" s="52">
        <v>4</v>
      </c>
      <c r="AL12" s="52">
        <v>4</v>
      </c>
      <c r="AM12" s="52">
        <v>1</v>
      </c>
      <c r="AN12" s="52">
        <v>2</v>
      </c>
    </row>
    <row r="13" spans="1:40" s="65" customFormat="1" x14ac:dyDescent="0.3">
      <c r="A13" s="50">
        <v>2</v>
      </c>
      <c r="B13" s="51">
        <v>2</v>
      </c>
      <c r="C13" s="52" t="s">
        <v>61</v>
      </c>
      <c r="D13" s="53" t="s">
        <v>90</v>
      </c>
      <c r="E13" s="52" t="s">
        <v>40</v>
      </c>
      <c r="F13" s="53" t="s">
        <v>42</v>
      </c>
      <c r="G13" s="54">
        <f>SQRT(POWER((N14-N13),2)+POWER((O14-O13),2)+POWER((M14-M13),2))</f>
        <v>237.602795438096</v>
      </c>
      <c r="H13" s="55">
        <f>I12</f>
        <v>5934.6887112585073</v>
      </c>
      <c r="I13" s="55">
        <f>+H13-G13-AE13</f>
        <v>5697.0859158204112</v>
      </c>
      <c r="J13" s="54">
        <v>200</v>
      </c>
      <c r="K13" s="55" t="s">
        <v>45</v>
      </c>
      <c r="L13" s="56">
        <v>18</v>
      </c>
      <c r="M13" s="56"/>
      <c r="N13" s="57">
        <v>275970</v>
      </c>
      <c r="O13" s="57">
        <v>8673029</v>
      </c>
      <c r="P13" s="58" t="s">
        <v>38</v>
      </c>
      <c r="Q13" s="58" t="s">
        <v>38</v>
      </c>
      <c r="R13" s="51" t="s">
        <v>58</v>
      </c>
      <c r="S13" s="58" t="s">
        <v>38</v>
      </c>
      <c r="T13" s="52" t="s">
        <v>24</v>
      </c>
      <c r="U13" s="51" t="s">
        <v>46</v>
      </c>
      <c r="V13" s="51">
        <v>9</v>
      </c>
      <c r="W13" s="51">
        <v>250</v>
      </c>
      <c r="X13" s="51" t="s">
        <v>47</v>
      </c>
      <c r="Y13" s="52" t="s">
        <v>57</v>
      </c>
      <c r="Z13" s="51" t="s">
        <v>48</v>
      </c>
      <c r="AA13" s="51" t="s">
        <v>49</v>
      </c>
      <c r="AB13" s="52" t="s">
        <v>80</v>
      </c>
      <c r="AC13" s="51"/>
      <c r="AD13" s="64">
        <f>G13+AD12</f>
        <v>277.91408417958871</v>
      </c>
      <c r="AE13" s="60"/>
      <c r="AF13" s="61"/>
      <c r="AG13" s="52"/>
      <c r="AH13" s="52">
        <v>1</v>
      </c>
      <c r="AI13" s="52">
        <v>1</v>
      </c>
      <c r="AJ13" s="52"/>
      <c r="AK13" s="52">
        <v>2</v>
      </c>
      <c r="AL13" s="52">
        <v>2</v>
      </c>
      <c r="AM13" s="52"/>
      <c r="AN13" s="52">
        <v>1</v>
      </c>
    </row>
    <row r="14" spans="1:40" s="65" customFormat="1" x14ac:dyDescent="0.3">
      <c r="A14" s="66">
        <v>3</v>
      </c>
      <c r="B14" s="51">
        <v>3</v>
      </c>
      <c r="C14" s="52" t="s">
        <v>61</v>
      </c>
      <c r="D14" s="53" t="s">
        <v>90</v>
      </c>
      <c r="E14" s="52" t="s">
        <v>40</v>
      </c>
      <c r="F14" s="51" t="s">
        <v>41</v>
      </c>
      <c r="G14" s="54">
        <f>SQRT(POWER((N15-N14),2)+POWER((O15-O14),2)+POWER((M15-M14),2))</f>
        <v>36.509812379690452</v>
      </c>
      <c r="H14" s="55">
        <f>+I13</f>
        <v>5697.0859158204112</v>
      </c>
      <c r="I14" s="55">
        <f>+H14-G14-AE14</f>
        <v>5660.5761034407205</v>
      </c>
      <c r="J14" s="54">
        <v>200</v>
      </c>
      <c r="K14" s="55" t="s">
        <v>45</v>
      </c>
      <c r="L14" s="56">
        <v>18</v>
      </c>
      <c r="M14" s="56"/>
      <c r="N14" s="57">
        <v>276011.21999999997</v>
      </c>
      <c r="O14" s="57">
        <v>8672795</v>
      </c>
      <c r="P14" s="58" t="s">
        <v>38</v>
      </c>
      <c r="Q14" s="58" t="s">
        <v>38</v>
      </c>
      <c r="R14" s="51" t="s">
        <v>58</v>
      </c>
      <c r="S14" s="58" t="s">
        <v>38</v>
      </c>
      <c r="T14" s="52" t="s">
        <v>24</v>
      </c>
      <c r="U14" s="51" t="s">
        <v>46</v>
      </c>
      <c r="V14" s="51">
        <v>9</v>
      </c>
      <c r="W14" s="51">
        <v>250</v>
      </c>
      <c r="X14" s="51" t="s">
        <v>47</v>
      </c>
      <c r="Y14" s="52" t="s">
        <v>57</v>
      </c>
      <c r="Z14" s="51" t="s">
        <v>48</v>
      </c>
      <c r="AA14" s="51" t="s">
        <v>49</v>
      </c>
      <c r="AB14" s="52" t="s">
        <v>80</v>
      </c>
      <c r="AC14" s="51"/>
      <c r="AD14" s="64">
        <f>G14+AD13</f>
        <v>314.42389655927917</v>
      </c>
      <c r="AE14" s="60"/>
      <c r="AF14" s="61"/>
      <c r="AG14" s="52"/>
      <c r="AH14" s="52">
        <v>1</v>
      </c>
      <c r="AI14" s="52">
        <v>1</v>
      </c>
      <c r="AJ14" s="52"/>
      <c r="AK14" s="52">
        <v>2</v>
      </c>
      <c r="AL14" s="52">
        <v>2</v>
      </c>
      <c r="AM14" s="52"/>
      <c r="AN14" s="52">
        <v>1</v>
      </c>
    </row>
    <row r="15" spans="1:40" s="65" customFormat="1" x14ac:dyDescent="0.3">
      <c r="A15" s="66">
        <v>4</v>
      </c>
      <c r="B15" s="51">
        <v>4</v>
      </c>
      <c r="C15" s="52" t="s">
        <v>61</v>
      </c>
      <c r="D15" s="53" t="s">
        <v>90</v>
      </c>
      <c r="E15" s="52" t="s">
        <v>40</v>
      </c>
      <c r="F15" s="51" t="s">
        <v>41</v>
      </c>
      <c r="G15" s="54">
        <f>SQRT(POWER((N16-N15),2)+POWER((O16-O15),2)+POWER((M16-M15),2))</f>
        <v>18.200274723201296</v>
      </c>
      <c r="H15" s="55">
        <f t="shared" ref="H15:H50" si="0">I14</f>
        <v>5660.5761034407205</v>
      </c>
      <c r="I15" s="55">
        <f>+H15-G15-AE15</f>
        <v>5642.3758287175197</v>
      </c>
      <c r="J15" s="54">
        <v>200</v>
      </c>
      <c r="K15" s="55" t="s">
        <v>45</v>
      </c>
      <c r="L15" s="56">
        <v>18</v>
      </c>
      <c r="M15" s="56"/>
      <c r="N15" s="57">
        <v>276017.3</v>
      </c>
      <c r="O15" s="57">
        <v>8672759</v>
      </c>
      <c r="P15" s="58" t="s">
        <v>38</v>
      </c>
      <c r="Q15" s="58" t="s">
        <v>38</v>
      </c>
      <c r="R15" s="51" t="s">
        <v>58</v>
      </c>
      <c r="S15" s="58" t="s">
        <v>38</v>
      </c>
      <c r="T15" s="52" t="s">
        <v>24</v>
      </c>
      <c r="U15" s="51" t="s">
        <v>46</v>
      </c>
      <c r="V15" s="51">
        <v>9</v>
      </c>
      <c r="W15" s="51">
        <v>250</v>
      </c>
      <c r="X15" s="51" t="s">
        <v>47</v>
      </c>
      <c r="Y15" s="52" t="s">
        <v>57</v>
      </c>
      <c r="Z15" s="51" t="s">
        <v>48</v>
      </c>
      <c r="AA15" s="51" t="s">
        <v>49</v>
      </c>
      <c r="AB15" s="52" t="s">
        <v>80</v>
      </c>
      <c r="AC15" s="51"/>
      <c r="AD15" s="64">
        <f>G15+AD14</f>
        <v>332.62417128248046</v>
      </c>
      <c r="AE15" s="60"/>
      <c r="AF15" s="61"/>
      <c r="AG15" s="52"/>
      <c r="AH15" s="52">
        <v>2</v>
      </c>
      <c r="AI15" s="52">
        <v>2</v>
      </c>
      <c r="AJ15" s="52"/>
      <c r="AK15" s="52">
        <v>2</v>
      </c>
      <c r="AL15" s="52">
        <v>2</v>
      </c>
      <c r="AM15" s="52">
        <v>2</v>
      </c>
      <c r="AN15" s="52">
        <v>1</v>
      </c>
    </row>
    <row r="16" spans="1:40" s="65" customFormat="1" x14ac:dyDescent="0.3">
      <c r="A16" s="66">
        <v>5</v>
      </c>
      <c r="B16" s="51">
        <v>5</v>
      </c>
      <c r="C16" s="52" t="s">
        <v>62</v>
      </c>
      <c r="D16" s="53" t="s">
        <v>90</v>
      </c>
      <c r="E16" s="52" t="s">
        <v>40</v>
      </c>
      <c r="F16" s="53" t="s">
        <v>41</v>
      </c>
      <c r="G16" s="54">
        <f>SQRT(POWER((N17-N16),2)+POWER((O17-O16),2)+POWER((M17-M16),2))</f>
        <v>46.318326826449386</v>
      </c>
      <c r="H16" s="55">
        <f t="shared" si="0"/>
        <v>5642.3758287175197</v>
      </c>
      <c r="I16" s="55">
        <f>+H16-G16-AE16</f>
        <v>5596.0575018910704</v>
      </c>
      <c r="J16" s="54">
        <v>200</v>
      </c>
      <c r="K16" s="55" t="s">
        <v>45</v>
      </c>
      <c r="L16" s="56">
        <v>18</v>
      </c>
      <c r="M16" s="56"/>
      <c r="N16" s="57">
        <v>276034.8</v>
      </c>
      <c r="O16" s="57">
        <v>8672754</v>
      </c>
      <c r="P16" s="58" t="s">
        <v>38</v>
      </c>
      <c r="Q16" s="58" t="s">
        <v>38</v>
      </c>
      <c r="R16" s="51" t="s">
        <v>58</v>
      </c>
      <c r="S16" s="58" t="s">
        <v>38</v>
      </c>
      <c r="T16" s="52" t="s">
        <v>24</v>
      </c>
      <c r="U16" s="51" t="s">
        <v>46</v>
      </c>
      <c r="V16" s="51">
        <v>9</v>
      </c>
      <c r="W16" s="51">
        <v>250</v>
      </c>
      <c r="X16" s="51" t="s">
        <v>47</v>
      </c>
      <c r="Y16" s="52" t="s">
        <v>57</v>
      </c>
      <c r="Z16" s="51" t="s">
        <v>48</v>
      </c>
      <c r="AA16" s="51" t="s">
        <v>49</v>
      </c>
      <c r="AB16" s="52" t="s">
        <v>80</v>
      </c>
      <c r="AC16" s="51"/>
      <c r="AD16" s="64">
        <f>G16+AD15</f>
        <v>378.94249810892984</v>
      </c>
      <c r="AE16" s="60"/>
      <c r="AF16" s="61"/>
      <c r="AG16" s="52"/>
      <c r="AH16" s="52">
        <v>2</v>
      </c>
      <c r="AI16" s="52">
        <v>2</v>
      </c>
      <c r="AJ16" s="52"/>
      <c r="AK16" s="52">
        <v>2</v>
      </c>
      <c r="AL16" s="52">
        <v>2</v>
      </c>
      <c r="AM16" s="52">
        <v>2</v>
      </c>
      <c r="AN16" s="52">
        <v>1</v>
      </c>
    </row>
    <row r="17" spans="1:40" s="65" customFormat="1" x14ac:dyDescent="0.3">
      <c r="A17" s="66">
        <v>6</v>
      </c>
      <c r="B17" s="51">
        <v>6</v>
      </c>
      <c r="C17" s="52" t="s">
        <v>62</v>
      </c>
      <c r="D17" s="53" t="s">
        <v>90</v>
      </c>
      <c r="E17" s="52" t="s">
        <v>40</v>
      </c>
      <c r="F17" s="53" t="s">
        <v>41</v>
      </c>
      <c r="G17" s="54">
        <f>SQRT(POWER((N18-N17),2)+POWER((O18-O17),2)+POWER((M18-M17),2))</f>
        <v>44.542340531277205</v>
      </c>
      <c r="H17" s="55">
        <f t="shared" si="0"/>
        <v>5596.0575018910704</v>
      </c>
      <c r="I17" s="55">
        <f>+H17-G17-AE17</f>
        <v>5551.5151613597936</v>
      </c>
      <c r="J17" s="54">
        <v>200</v>
      </c>
      <c r="K17" s="55" t="s">
        <v>45</v>
      </c>
      <c r="L17" s="56">
        <v>18</v>
      </c>
      <c r="M17" s="56"/>
      <c r="N17" s="57">
        <v>275988.95</v>
      </c>
      <c r="O17" s="57">
        <v>8672747.4299999997</v>
      </c>
      <c r="P17" s="58" t="s">
        <v>38</v>
      </c>
      <c r="Q17" s="58" t="s">
        <v>38</v>
      </c>
      <c r="R17" s="51" t="s">
        <v>58</v>
      </c>
      <c r="S17" s="58" t="s">
        <v>38</v>
      </c>
      <c r="T17" s="52" t="s">
        <v>24</v>
      </c>
      <c r="U17" s="51" t="s">
        <v>46</v>
      </c>
      <c r="V17" s="51">
        <v>9</v>
      </c>
      <c r="W17" s="51">
        <v>250</v>
      </c>
      <c r="X17" s="51" t="s">
        <v>47</v>
      </c>
      <c r="Y17" s="52" t="s">
        <v>57</v>
      </c>
      <c r="Z17" s="51" t="s">
        <v>48</v>
      </c>
      <c r="AA17" s="51" t="s">
        <v>49</v>
      </c>
      <c r="AB17" s="52" t="s">
        <v>80</v>
      </c>
      <c r="AC17" s="51"/>
      <c r="AD17" s="64">
        <f>G17+AD16</f>
        <v>423.48483864020704</v>
      </c>
      <c r="AE17" s="60"/>
      <c r="AF17" s="61"/>
      <c r="AG17" s="52"/>
      <c r="AH17" s="52">
        <v>2</v>
      </c>
      <c r="AI17" s="52">
        <v>2</v>
      </c>
      <c r="AJ17" s="52"/>
      <c r="AK17" s="52">
        <v>2</v>
      </c>
      <c r="AL17" s="52">
        <v>2</v>
      </c>
      <c r="AM17" s="52">
        <v>2</v>
      </c>
      <c r="AN17" s="52">
        <v>1</v>
      </c>
    </row>
    <row r="18" spans="1:40" s="65" customFormat="1" x14ac:dyDescent="0.3">
      <c r="A18" s="66">
        <v>7</v>
      </c>
      <c r="B18" s="51">
        <v>7</v>
      </c>
      <c r="C18" s="52" t="s">
        <v>62</v>
      </c>
      <c r="D18" s="53" t="s">
        <v>90</v>
      </c>
      <c r="E18" s="52" t="s">
        <v>40</v>
      </c>
      <c r="F18" s="53" t="s">
        <v>41</v>
      </c>
      <c r="G18" s="54">
        <f>SQRT(POWER((N19-N18),2)+POWER((O19-O18),2)+POWER((M19-M18),2))</f>
        <v>34.759439005841919</v>
      </c>
      <c r="H18" s="55">
        <f t="shared" si="0"/>
        <v>5551.5151613597936</v>
      </c>
      <c r="I18" s="55">
        <f>+H18-G18-AE18</f>
        <v>5516.7557223539516</v>
      </c>
      <c r="J18" s="54">
        <v>200</v>
      </c>
      <c r="K18" s="55" t="s">
        <v>45</v>
      </c>
      <c r="L18" s="56">
        <v>18</v>
      </c>
      <c r="M18" s="56"/>
      <c r="N18" s="57">
        <v>275945</v>
      </c>
      <c r="O18" s="57">
        <v>8672740.1899999995</v>
      </c>
      <c r="P18" s="58" t="s">
        <v>38</v>
      </c>
      <c r="Q18" s="58" t="s">
        <v>38</v>
      </c>
      <c r="R18" s="51" t="s">
        <v>58</v>
      </c>
      <c r="S18" s="58" t="s">
        <v>38</v>
      </c>
      <c r="T18" s="52" t="s">
        <v>24</v>
      </c>
      <c r="U18" s="51" t="s">
        <v>46</v>
      </c>
      <c r="V18" s="51">
        <v>9</v>
      </c>
      <c r="W18" s="51">
        <v>250</v>
      </c>
      <c r="X18" s="51" t="s">
        <v>47</v>
      </c>
      <c r="Y18" s="52" t="s">
        <v>57</v>
      </c>
      <c r="Z18" s="51" t="s">
        <v>48</v>
      </c>
      <c r="AA18" s="51" t="s">
        <v>49</v>
      </c>
      <c r="AB18" s="52" t="s">
        <v>80</v>
      </c>
      <c r="AC18" s="51"/>
      <c r="AD18" s="64">
        <f>G18+AD17</f>
        <v>458.24427764604894</v>
      </c>
      <c r="AE18" s="60"/>
      <c r="AF18" s="61"/>
      <c r="AG18" s="52"/>
      <c r="AH18" s="52">
        <v>1</v>
      </c>
      <c r="AI18" s="52">
        <v>1</v>
      </c>
      <c r="AJ18" s="52"/>
      <c r="AK18" s="52">
        <v>2</v>
      </c>
      <c r="AL18" s="52">
        <v>2</v>
      </c>
      <c r="AM18" s="52"/>
      <c r="AN18" s="52">
        <v>1</v>
      </c>
    </row>
    <row r="19" spans="1:40" s="65" customFormat="1" x14ac:dyDescent="0.3">
      <c r="A19" s="66">
        <v>8</v>
      </c>
      <c r="B19" s="51">
        <v>8</v>
      </c>
      <c r="C19" s="52" t="s">
        <v>63</v>
      </c>
      <c r="D19" s="53" t="s">
        <v>90</v>
      </c>
      <c r="E19" s="52" t="s">
        <v>60</v>
      </c>
      <c r="F19" s="53" t="s">
        <v>41</v>
      </c>
      <c r="G19" s="54">
        <f>SQRT(POWER((N20-N19),2)+POWER((O20-O19),2)+POWER((M20-M19),2))</f>
        <v>8.7387184412704428</v>
      </c>
      <c r="H19" s="55">
        <f t="shared" si="0"/>
        <v>5516.7557223539516</v>
      </c>
      <c r="I19" s="55">
        <f>+H19-G19-AE19</f>
        <v>5508.0170039126815</v>
      </c>
      <c r="J19" s="54">
        <v>200</v>
      </c>
      <c r="K19" s="55" t="s">
        <v>45</v>
      </c>
      <c r="L19" s="56">
        <v>18</v>
      </c>
      <c r="M19" s="56"/>
      <c r="N19" s="57">
        <v>275910.25</v>
      </c>
      <c r="O19" s="57">
        <v>8672741</v>
      </c>
      <c r="P19" s="58" t="s">
        <v>38</v>
      </c>
      <c r="Q19" s="58" t="s">
        <v>38</v>
      </c>
      <c r="R19" s="51"/>
      <c r="S19" s="58" t="s">
        <v>38</v>
      </c>
      <c r="T19" s="52" t="s">
        <v>79</v>
      </c>
      <c r="U19" s="51" t="s">
        <v>46</v>
      </c>
      <c r="V19" s="51">
        <v>9</v>
      </c>
      <c r="W19" s="51">
        <v>250</v>
      </c>
      <c r="X19" s="51" t="s">
        <v>47</v>
      </c>
      <c r="Y19" s="52" t="s">
        <v>82</v>
      </c>
      <c r="Z19" s="51" t="s">
        <v>48</v>
      </c>
      <c r="AA19" s="51" t="s">
        <v>49</v>
      </c>
      <c r="AB19" s="52" t="s">
        <v>81</v>
      </c>
      <c r="AC19" s="51"/>
      <c r="AD19" s="64">
        <f>G19+AD18</f>
        <v>466.98299608731941</v>
      </c>
      <c r="AE19" s="60"/>
      <c r="AF19" s="61"/>
      <c r="AG19" s="52"/>
      <c r="AH19" s="52">
        <v>2</v>
      </c>
      <c r="AI19" s="52">
        <v>2</v>
      </c>
      <c r="AJ19" s="52"/>
      <c r="AK19" s="52">
        <v>2</v>
      </c>
      <c r="AL19" s="52">
        <v>2</v>
      </c>
      <c r="AM19" s="52">
        <v>2</v>
      </c>
      <c r="AN19" s="52">
        <v>1</v>
      </c>
    </row>
    <row r="20" spans="1:40" s="65" customFormat="1" x14ac:dyDescent="0.3">
      <c r="A20" s="66">
        <v>9</v>
      </c>
      <c r="B20" s="51">
        <v>9</v>
      </c>
      <c r="C20" s="52" t="s">
        <v>62</v>
      </c>
      <c r="D20" s="53" t="s">
        <v>90</v>
      </c>
      <c r="E20" s="52" t="s">
        <v>40</v>
      </c>
      <c r="F20" s="51" t="s">
        <v>42</v>
      </c>
      <c r="G20" s="54">
        <f>SQRT(POWER((N21-N20),2)+POWER((O21-O20),2)+POWER((M21-M20),2))</f>
        <v>285.34562288505998</v>
      </c>
      <c r="H20" s="55">
        <f t="shared" si="0"/>
        <v>5508.0170039126815</v>
      </c>
      <c r="I20" s="55">
        <f>+H20-G20-AE20</f>
        <v>5222.6713810276215</v>
      </c>
      <c r="J20" s="54">
        <v>200</v>
      </c>
      <c r="K20" s="55" t="s">
        <v>45</v>
      </c>
      <c r="L20" s="56">
        <v>18</v>
      </c>
      <c r="M20" s="56"/>
      <c r="N20" s="57">
        <v>275918.09000000003</v>
      </c>
      <c r="O20" s="57">
        <v>8672737.1400000006</v>
      </c>
      <c r="P20" s="58" t="s">
        <v>38</v>
      </c>
      <c r="Q20" s="58" t="s">
        <v>38</v>
      </c>
      <c r="R20" s="51" t="s">
        <v>58</v>
      </c>
      <c r="S20" s="58" t="s">
        <v>38</v>
      </c>
      <c r="T20" s="52" t="s">
        <v>24</v>
      </c>
      <c r="U20" s="51" t="s">
        <v>46</v>
      </c>
      <c r="V20" s="51">
        <v>9</v>
      </c>
      <c r="W20" s="51">
        <v>250</v>
      </c>
      <c r="X20" s="51" t="s">
        <v>47</v>
      </c>
      <c r="Y20" s="52" t="s">
        <v>57</v>
      </c>
      <c r="Z20" s="51" t="s">
        <v>48</v>
      </c>
      <c r="AA20" s="51" t="s">
        <v>49</v>
      </c>
      <c r="AB20" s="52" t="s">
        <v>80</v>
      </c>
      <c r="AC20" s="51"/>
      <c r="AD20" s="64">
        <f>G20+AD19</f>
        <v>752.32861897237945</v>
      </c>
      <c r="AE20" s="60"/>
      <c r="AF20" s="61"/>
      <c r="AG20" s="52"/>
      <c r="AH20" s="52">
        <v>1</v>
      </c>
      <c r="AI20" s="52">
        <v>1</v>
      </c>
      <c r="AJ20" s="52"/>
      <c r="AK20" s="52">
        <v>2</v>
      </c>
      <c r="AL20" s="52">
        <v>2</v>
      </c>
      <c r="AM20" s="52"/>
      <c r="AN20" s="52">
        <v>1</v>
      </c>
    </row>
    <row r="21" spans="1:40" s="65" customFormat="1" x14ac:dyDescent="0.3">
      <c r="A21" s="66">
        <v>10</v>
      </c>
      <c r="B21" s="51">
        <v>10</v>
      </c>
      <c r="C21" s="52" t="s">
        <v>61</v>
      </c>
      <c r="D21" s="53" t="s">
        <v>90</v>
      </c>
      <c r="E21" s="52" t="s">
        <v>40</v>
      </c>
      <c r="F21" s="51" t="s">
        <v>42</v>
      </c>
      <c r="G21" s="54">
        <f>SQRT(POWER((N22-N21),2)+POWER((O22-O21),2)+POWER((M22-M21),2))</f>
        <v>43.930645340495047</v>
      </c>
      <c r="H21" s="55">
        <f t="shared" si="0"/>
        <v>5222.6713810276215</v>
      </c>
      <c r="I21" s="55">
        <f>+H21-G21-AE21</f>
        <v>5178.7407356871263</v>
      </c>
      <c r="J21" s="54">
        <v>200</v>
      </c>
      <c r="K21" s="55" t="s">
        <v>45</v>
      </c>
      <c r="L21" s="56">
        <v>18</v>
      </c>
      <c r="M21" s="56"/>
      <c r="N21" s="57">
        <v>275987.15999999997</v>
      </c>
      <c r="O21" s="57">
        <v>8673014</v>
      </c>
      <c r="P21" s="58" t="s">
        <v>38</v>
      </c>
      <c r="Q21" s="58" t="s">
        <v>38</v>
      </c>
      <c r="R21" s="51" t="s">
        <v>58</v>
      </c>
      <c r="S21" s="58" t="s">
        <v>38</v>
      </c>
      <c r="T21" s="52" t="s">
        <v>24</v>
      </c>
      <c r="U21" s="51" t="s">
        <v>46</v>
      </c>
      <c r="V21" s="51">
        <v>9</v>
      </c>
      <c r="W21" s="51">
        <v>250</v>
      </c>
      <c r="X21" s="51" t="s">
        <v>47</v>
      </c>
      <c r="Y21" s="52" t="s">
        <v>57</v>
      </c>
      <c r="Z21" s="51" t="s">
        <v>48</v>
      </c>
      <c r="AA21" s="51" t="s">
        <v>49</v>
      </c>
      <c r="AB21" s="52" t="s">
        <v>80</v>
      </c>
      <c r="AC21" s="51"/>
      <c r="AD21" s="64">
        <f>G21+AD20</f>
        <v>796.25926431287451</v>
      </c>
      <c r="AE21" s="60"/>
      <c r="AF21" s="61"/>
      <c r="AG21" s="52"/>
      <c r="AH21" s="52">
        <v>2</v>
      </c>
      <c r="AI21" s="52">
        <v>2</v>
      </c>
      <c r="AJ21" s="52"/>
      <c r="AK21" s="52">
        <v>2</v>
      </c>
      <c r="AL21" s="52">
        <v>2</v>
      </c>
      <c r="AM21" s="52">
        <v>2</v>
      </c>
      <c r="AN21" s="52">
        <v>1</v>
      </c>
    </row>
    <row r="22" spans="1:40" s="65" customFormat="1" x14ac:dyDescent="0.3">
      <c r="A22" s="66">
        <v>11</v>
      </c>
      <c r="B22" s="51">
        <v>11</v>
      </c>
      <c r="C22" s="52" t="s">
        <v>61</v>
      </c>
      <c r="D22" s="53" t="s">
        <v>90</v>
      </c>
      <c r="E22" s="52" t="s">
        <v>40</v>
      </c>
      <c r="F22" s="53" t="s">
        <v>41</v>
      </c>
      <c r="G22" s="54">
        <f>SQRT(POWER((N23-N22),2)+POWER((O23-O22),2)+POWER((M23-M22),2))</f>
        <v>31.869705050558679</v>
      </c>
      <c r="H22" s="55">
        <f t="shared" si="0"/>
        <v>5178.7407356871263</v>
      </c>
      <c r="I22" s="55">
        <f>+H22-G22-AE22</f>
        <v>5146.8710306365674</v>
      </c>
      <c r="J22" s="54">
        <v>200</v>
      </c>
      <c r="K22" s="55" t="s">
        <v>45</v>
      </c>
      <c r="L22" s="56">
        <v>18</v>
      </c>
      <c r="M22" s="56"/>
      <c r="N22" s="57">
        <v>275996.62</v>
      </c>
      <c r="O22" s="57">
        <v>8672971.0999999996</v>
      </c>
      <c r="P22" s="58" t="s">
        <v>38</v>
      </c>
      <c r="Q22" s="58" t="s">
        <v>38</v>
      </c>
      <c r="R22" s="51" t="s">
        <v>58</v>
      </c>
      <c r="S22" s="58" t="s">
        <v>38</v>
      </c>
      <c r="T22" s="52" t="s">
        <v>24</v>
      </c>
      <c r="U22" s="51" t="s">
        <v>46</v>
      </c>
      <c r="V22" s="51">
        <v>9</v>
      </c>
      <c r="W22" s="51">
        <v>250</v>
      </c>
      <c r="X22" s="51" t="s">
        <v>47</v>
      </c>
      <c r="Y22" s="52" t="s">
        <v>57</v>
      </c>
      <c r="Z22" s="51" t="s">
        <v>48</v>
      </c>
      <c r="AA22" s="51" t="s">
        <v>49</v>
      </c>
      <c r="AB22" s="52" t="s">
        <v>80</v>
      </c>
      <c r="AC22" s="51"/>
      <c r="AD22" s="64">
        <f>G22+AD21</f>
        <v>828.12896936343316</v>
      </c>
      <c r="AE22" s="60"/>
      <c r="AF22" s="61"/>
      <c r="AG22" s="52"/>
      <c r="AH22" s="52">
        <v>2</v>
      </c>
      <c r="AI22" s="52">
        <v>2</v>
      </c>
      <c r="AJ22" s="52"/>
      <c r="AK22" s="52">
        <v>2</v>
      </c>
      <c r="AL22" s="52">
        <v>2</v>
      </c>
      <c r="AM22" s="52">
        <v>2</v>
      </c>
      <c r="AN22" s="52">
        <v>1</v>
      </c>
    </row>
    <row r="23" spans="1:40" s="65" customFormat="1" x14ac:dyDescent="0.3">
      <c r="A23" s="66">
        <v>12</v>
      </c>
      <c r="B23" s="51">
        <v>12</v>
      </c>
      <c r="C23" s="52" t="s">
        <v>61</v>
      </c>
      <c r="D23" s="53" t="s">
        <v>90</v>
      </c>
      <c r="E23" s="52" t="s">
        <v>40</v>
      </c>
      <c r="F23" s="51" t="s">
        <v>42</v>
      </c>
      <c r="G23" s="54">
        <f>SQRT(POWER((N24-N23),2)+POWER((O24-O23),2)+POWER((M24-M23),2))</f>
        <v>40.850385554873</v>
      </c>
      <c r="H23" s="55">
        <f t="shared" si="0"/>
        <v>5146.8710306365674</v>
      </c>
      <c r="I23" s="55">
        <f>+H23-G23-AE23</f>
        <v>5106.0206450816941</v>
      </c>
      <c r="J23" s="54">
        <v>200</v>
      </c>
      <c r="K23" s="55" t="s">
        <v>45</v>
      </c>
      <c r="L23" s="56">
        <v>18</v>
      </c>
      <c r="M23" s="56"/>
      <c r="N23" s="57">
        <v>276000.27</v>
      </c>
      <c r="O23" s="57">
        <v>8672939.4399999995</v>
      </c>
      <c r="P23" s="58" t="s">
        <v>38</v>
      </c>
      <c r="Q23" s="58" t="s">
        <v>38</v>
      </c>
      <c r="R23" s="51" t="s">
        <v>58</v>
      </c>
      <c r="S23" s="58" t="s">
        <v>38</v>
      </c>
      <c r="T23" s="52" t="s">
        <v>24</v>
      </c>
      <c r="U23" s="51" t="s">
        <v>46</v>
      </c>
      <c r="V23" s="51">
        <v>9</v>
      </c>
      <c r="W23" s="51">
        <v>250</v>
      </c>
      <c r="X23" s="51" t="s">
        <v>47</v>
      </c>
      <c r="Y23" s="52" t="s">
        <v>57</v>
      </c>
      <c r="Z23" s="51" t="s">
        <v>48</v>
      </c>
      <c r="AA23" s="51" t="s">
        <v>49</v>
      </c>
      <c r="AB23" s="52" t="s">
        <v>80</v>
      </c>
      <c r="AC23" s="51"/>
      <c r="AD23" s="64">
        <f>G23+AD22</f>
        <v>868.97935491830617</v>
      </c>
      <c r="AE23" s="60"/>
      <c r="AF23" s="61"/>
      <c r="AG23" s="52"/>
      <c r="AH23" s="52">
        <v>1</v>
      </c>
      <c r="AI23" s="52">
        <v>1</v>
      </c>
      <c r="AJ23" s="52"/>
      <c r="AK23" s="52">
        <v>2</v>
      </c>
      <c r="AL23" s="52">
        <v>2</v>
      </c>
      <c r="AM23" s="52"/>
      <c r="AN23" s="52">
        <v>1</v>
      </c>
    </row>
    <row r="24" spans="1:40" s="65" customFormat="1" x14ac:dyDescent="0.3">
      <c r="A24" s="66">
        <v>13</v>
      </c>
      <c r="B24" s="51">
        <v>13</v>
      </c>
      <c r="C24" s="52" t="s">
        <v>61</v>
      </c>
      <c r="D24" s="53" t="s">
        <v>90</v>
      </c>
      <c r="E24" s="52" t="s">
        <v>40</v>
      </c>
      <c r="F24" s="51" t="s">
        <v>42</v>
      </c>
      <c r="G24" s="54">
        <f>SQRT(POWER((N25-N24),2)+POWER((O25-O24),2)+POWER((M25-M24),2))</f>
        <v>32.373286826740951</v>
      </c>
      <c r="H24" s="55">
        <f t="shared" si="0"/>
        <v>5106.0206450816941</v>
      </c>
      <c r="I24" s="55">
        <f>+H24-G24-AE24</f>
        <v>5073.6473582549534</v>
      </c>
      <c r="J24" s="54">
        <v>200</v>
      </c>
      <c r="K24" s="55" t="s">
        <v>45</v>
      </c>
      <c r="L24" s="56">
        <v>18</v>
      </c>
      <c r="M24" s="56"/>
      <c r="N24" s="57">
        <v>276007.19</v>
      </c>
      <c r="O24" s="57">
        <v>8672899.1799999997</v>
      </c>
      <c r="P24" s="58" t="s">
        <v>38</v>
      </c>
      <c r="Q24" s="58" t="s">
        <v>38</v>
      </c>
      <c r="R24" s="51" t="s">
        <v>58</v>
      </c>
      <c r="S24" s="58" t="s">
        <v>38</v>
      </c>
      <c r="T24" s="52" t="s">
        <v>24</v>
      </c>
      <c r="U24" s="51" t="s">
        <v>46</v>
      </c>
      <c r="V24" s="51">
        <v>9</v>
      </c>
      <c r="W24" s="51">
        <v>250</v>
      </c>
      <c r="X24" s="51" t="s">
        <v>47</v>
      </c>
      <c r="Y24" s="52" t="s">
        <v>57</v>
      </c>
      <c r="Z24" s="51" t="s">
        <v>48</v>
      </c>
      <c r="AA24" s="51" t="s">
        <v>49</v>
      </c>
      <c r="AB24" s="52" t="s">
        <v>80</v>
      </c>
      <c r="AC24" s="51"/>
      <c r="AD24" s="64">
        <f>G24+AD23</f>
        <v>901.35264174504709</v>
      </c>
      <c r="AE24" s="60"/>
      <c r="AF24" s="61"/>
      <c r="AG24" s="52"/>
      <c r="AH24" s="52">
        <v>2</v>
      </c>
      <c r="AI24" s="52">
        <v>2</v>
      </c>
      <c r="AJ24" s="52"/>
      <c r="AK24" s="52">
        <v>2</v>
      </c>
      <c r="AL24" s="52">
        <v>2</v>
      </c>
      <c r="AM24" s="52">
        <v>2</v>
      </c>
      <c r="AN24" s="52">
        <v>1</v>
      </c>
    </row>
    <row r="25" spans="1:40" s="65" customFormat="1" x14ac:dyDescent="0.3">
      <c r="A25" s="66">
        <v>14</v>
      </c>
      <c r="B25" s="51">
        <v>14</v>
      </c>
      <c r="C25" s="52" t="s">
        <v>61</v>
      </c>
      <c r="D25" s="53" t="s">
        <v>90</v>
      </c>
      <c r="E25" s="52" t="s">
        <v>40</v>
      </c>
      <c r="F25" s="51" t="s">
        <v>42</v>
      </c>
      <c r="G25" s="54">
        <f>SQRT(POWER((N26-N25),2)+POWER((O26-O25),2)+POWER((M26-M25),2))</f>
        <v>54.835100073069171</v>
      </c>
      <c r="H25" s="55">
        <f t="shared" si="0"/>
        <v>5073.6473582549534</v>
      </c>
      <c r="I25" s="55">
        <f>+H25-G25-AE25</f>
        <v>5018.8122581818843</v>
      </c>
      <c r="J25" s="54">
        <v>200</v>
      </c>
      <c r="K25" s="55" t="s">
        <v>45</v>
      </c>
      <c r="L25" s="56">
        <v>18</v>
      </c>
      <c r="M25" s="56"/>
      <c r="N25" s="57">
        <v>276010.63</v>
      </c>
      <c r="O25" s="57">
        <v>8672866.9900000002</v>
      </c>
      <c r="P25" s="58" t="s">
        <v>38</v>
      </c>
      <c r="Q25" s="58" t="s">
        <v>38</v>
      </c>
      <c r="R25" s="51" t="s">
        <v>58</v>
      </c>
      <c r="S25" s="58" t="s">
        <v>38</v>
      </c>
      <c r="T25" s="52" t="s">
        <v>24</v>
      </c>
      <c r="U25" s="51" t="s">
        <v>46</v>
      </c>
      <c r="V25" s="51">
        <v>9</v>
      </c>
      <c r="W25" s="51">
        <v>250</v>
      </c>
      <c r="X25" s="51" t="s">
        <v>47</v>
      </c>
      <c r="Y25" s="52" t="s">
        <v>57</v>
      </c>
      <c r="Z25" s="51" t="s">
        <v>48</v>
      </c>
      <c r="AA25" s="51" t="s">
        <v>49</v>
      </c>
      <c r="AB25" s="52" t="s">
        <v>80</v>
      </c>
      <c r="AC25" s="51"/>
      <c r="AD25" s="64">
        <f>G25+AD24</f>
        <v>956.18774181811625</v>
      </c>
      <c r="AE25" s="60"/>
      <c r="AF25" s="61"/>
      <c r="AG25" s="52"/>
      <c r="AH25" s="52">
        <v>2</v>
      </c>
      <c r="AI25" s="52">
        <v>2</v>
      </c>
      <c r="AJ25" s="52"/>
      <c r="AK25" s="52">
        <v>2</v>
      </c>
      <c r="AL25" s="52">
        <v>2</v>
      </c>
      <c r="AM25" s="52">
        <v>2</v>
      </c>
      <c r="AN25" s="52">
        <v>1</v>
      </c>
    </row>
    <row r="26" spans="1:40" s="65" customFormat="1" x14ac:dyDescent="0.3">
      <c r="A26" s="66">
        <v>15</v>
      </c>
      <c r="B26" s="51">
        <v>15</v>
      </c>
      <c r="C26" s="52" t="s">
        <v>61</v>
      </c>
      <c r="D26" s="53" t="s">
        <v>90</v>
      </c>
      <c r="E26" s="52" t="s">
        <v>40</v>
      </c>
      <c r="F26" s="53" t="s">
        <v>41</v>
      </c>
      <c r="G26" s="54">
        <f>SQRT(POWER((N27-N26),2)+POWER((O27-O26),2)+POWER((M27-M26),2))</f>
        <v>149.0253753560111</v>
      </c>
      <c r="H26" s="55">
        <f t="shared" si="0"/>
        <v>5018.8122581818843</v>
      </c>
      <c r="I26" s="55">
        <f>+H26-G26-AE26</f>
        <v>4869.7868828258734</v>
      </c>
      <c r="J26" s="54">
        <v>200</v>
      </c>
      <c r="K26" s="55" t="s">
        <v>45</v>
      </c>
      <c r="L26" s="56">
        <v>18</v>
      </c>
      <c r="M26" s="56"/>
      <c r="N26" s="57">
        <v>276020.21999999997</v>
      </c>
      <c r="O26" s="57">
        <v>8672813</v>
      </c>
      <c r="P26" s="58" t="s">
        <v>38</v>
      </c>
      <c r="Q26" s="58" t="s">
        <v>38</v>
      </c>
      <c r="R26" s="51" t="s">
        <v>58</v>
      </c>
      <c r="S26" s="58" t="s">
        <v>38</v>
      </c>
      <c r="T26" s="52" t="s">
        <v>24</v>
      </c>
      <c r="U26" s="51" t="s">
        <v>46</v>
      </c>
      <c r="V26" s="51">
        <v>9</v>
      </c>
      <c r="W26" s="51">
        <v>250</v>
      </c>
      <c r="X26" s="51" t="s">
        <v>47</v>
      </c>
      <c r="Y26" s="52" t="s">
        <v>57</v>
      </c>
      <c r="Z26" s="51" t="s">
        <v>48</v>
      </c>
      <c r="AA26" s="51" t="s">
        <v>49</v>
      </c>
      <c r="AB26" s="52" t="s">
        <v>80</v>
      </c>
      <c r="AC26" s="51"/>
      <c r="AD26" s="64">
        <f>G26+AD25</f>
        <v>1105.2131171741273</v>
      </c>
      <c r="AE26" s="60"/>
      <c r="AF26" s="61"/>
      <c r="AG26" s="52"/>
      <c r="AH26" s="52">
        <v>2</v>
      </c>
      <c r="AI26" s="52">
        <v>2</v>
      </c>
      <c r="AJ26" s="52"/>
      <c r="AK26" s="52">
        <v>2</v>
      </c>
      <c r="AL26" s="52">
        <v>2</v>
      </c>
      <c r="AM26" s="52">
        <v>2</v>
      </c>
      <c r="AN26" s="52">
        <v>1</v>
      </c>
    </row>
    <row r="27" spans="1:40" s="65" customFormat="1" x14ac:dyDescent="0.3">
      <c r="A27" s="66">
        <v>16</v>
      </c>
      <c r="B27" s="51">
        <v>16</v>
      </c>
      <c r="C27" s="52" t="s">
        <v>63</v>
      </c>
      <c r="D27" s="53" t="s">
        <v>90</v>
      </c>
      <c r="E27" s="52" t="s">
        <v>40</v>
      </c>
      <c r="F27" s="53" t="s">
        <v>41</v>
      </c>
      <c r="G27" s="54">
        <f>SQRT(POWER((N28-N27),2)+POWER((O28-O27),2)+POWER((M28-M27),2))</f>
        <v>32.424572472130052</v>
      </c>
      <c r="H27" s="55">
        <f t="shared" si="0"/>
        <v>4869.7868828258734</v>
      </c>
      <c r="I27" s="55">
        <f>+H27-G27-AE27</f>
        <v>4837.3623103537429</v>
      </c>
      <c r="J27" s="54">
        <v>200</v>
      </c>
      <c r="K27" s="55" t="s">
        <v>45</v>
      </c>
      <c r="L27" s="56">
        <v>18</v>
      </c>
      <c r="M27" s="56"/>
      <c r="N27" s="57">
        <v>275915.46999999997</v>
      </c>
      <c r="O27" s="57">
        <v>8672707</v>
      </c>
      <c r="P27" s="58" t="s">
        <v>38</v>
      </c>
      <c r="Q27" s="58" t="s">
        <v>38</v>
      </c>
      <c r="R27" s="51" t="s">
        <v>58</v>
      </c>
      <c r="S27" s="58" t="s">
        <v>38</v>
      </c>
      <c r="T27" s="52" t="s">
        <v>24</v>
      </c>
      <c r="U27" s="51" t="s">
        <v>46</v>
      </c>
      <c r="V27" s="51">
        <v>9</v>
      </c>
      <c r="W27" s="51">
        <v>250</v>
      </c>
      <c r="X27" s="51" t="s">
        <v>47</v>
      </c>
      <c r="Y27" s="52" t="s">
        <v>57</v>
      </c>
      <c r="Z27" s="51" t="s">
        <v>48</v>
      </c>
      <c r="AA27" s="51" t="s">
        <v>49</v>
      </c>
      <c r="AB27" s="52" t="s">
        <v>80</v>
      </c>
      <c r="AC27" s="51"/>
      <c r="AD27" s="64">
        <f>G27+AD26</f>
        <v>1137.6376896462573</v>
      </c>
      <c r="AE27" s="60"/>
      <c r="AF27" s="61"/>
      <c r="AG27" s="52"/>
      <c r="AH27" s="52">
        <v>2</v>
      </c>
      <c r="AI27" s="52">
        <v>2</v>
      </c>
      <c r="AJ27" s="52"/>
      <c r="AK27" s="52">
        <v>4</v>
      </c>
      <c r="AL27" s="52">
        <v>4</v>
      </c>
      <c r="AM27" s="52">
        <v>2</v>
      </c>
      <c r="AN27" s="52">
        <v>1</v>
      </c>
    </row>
    <row r="28" spans="1:40" s="65" customFormat="1" x14ac:dyDescent="0.3">
      <c r="A28" s="66">
        <v>17</v>
      </c>
      <c r="B28" s="51">
        <v>17</v>
      </c>
      <c r="C28" s="52" t="s">
        <v>63</v>
      </c>
      <c r="D28" s="53" t="s">
        <v>90</v>
      </c>
      <c r="E28" s="52" t="s">
        <v>40</v>
      </c>
      <c r="F28" s="53" t="s">
        <v>41</v>
      </c>
      <c r="G28" s="54">
        <f>SQRT(POWER((N29-N28),2)+POWER((O29-O28),2)+POWER((M29-M28),2))</f>
        <v>33.292041090922808</v>
      </c>
      <c r="H28" s="55">
        <f t="shared" si="0"/>
        <v>4837.3623103537429</v>
      </c>
      <c r="I28" s="55">
        <f>+H28-G28-AE28</f>
        <v>4804.0702692628201</v>
      </c>
      <c r="J28" s="54">
        <v>200</v>
      </c>
      <c r="K28" s="55" t="s">
        <v>45</v>
      </c>
      <c r="L28" s="56">
        <v>18</v>
      </c>
      <c r="M28" s="56"/>
      <c r="N28" s="57">
        <v>275920.7</v>
      </c>
      <c r="O28" s="57">
        <v>8672675</v>
      </c>
      <c r="P28" s="58" t="s">
        <v>38</v>
      </c>
      <c r="Q28" s="58" t="s">
        <v>38</v>
      </c>
      <c r="R28" s="51" t="s">
        <v>58</v>
      </c>
      <c r="S28" s="58" t="s">
        <v>38</v>
      </c>
      <c r="T28" s="52" t="s">
        <v>24</v>
      </c>
      <c r="U28" s="51" t="s">
        <v>46</v>
      </c>
      <c r="V28" s="51">
        <v>9</v>
      </c>
      <c r="W28" s="51">
        <v>250</v>
      </c>
      <c r="X28" s="51" t="s">
        <v>47</v>
      </c>
      <c r="Y28" s="52" t="s">
        <v>57</v>
      </c>
      <c r="Z28" s="51" t="s">
        <v>48</v>
      </c>
      <c r="AA28" s="51" t="s">
        <v>49</v>
      </c>
      <c r="AB28" s="52" t="s">
        <v>80</v>
      </c>
      <c r="AC28" s="51"/>
      <c r="AD28" s="64">
        <f>G28+AD27</f>
        <v>1170.9297307371801</v>
      </c>
      <c r="AE28" s="60"/>
      <c r="AF28" s="61"/>
      <c r="AG28" s="52"/>
      <c r="AH28" s="52">
        <v>1</v>
      </c>
      <c r="AI28" s="52">
        <v>1</v>
      </c>
      <c r="AJ28" s="52"/>
      <c r="AK28" s="52">
        <v>2</v>
      </c>
      <c r="AL28" s="52">
        <v>2</v>
      </c>
      <c r="AM28" s="52"/>
      <c r="AN28" s="52">
        <v>1</v>
      </c>
    </row>
    <row r="29" spans="1:40" s="65" customFormat="1" x14ac:dyDescent="0.3">
      <c r="A29" s="66">
        <v>18</v>
      </c>
      <c r="B29" s="51">
        <v>18</v>
      </c>
      <c r="C29" s="52" t="s">
        <v>63</v>
      </c>
      <c r="D29" s="53" t="s">
        <v>90</v>
      </c>
      <c r="E29" s="52" t="s">
        <v>40</v>
      </c>
      <c r="F29" s="53" t="s">
        <v>41</v>
      </c>
      <c r="G29" s="54">
        <f>SQRT(POWER((N30-N29),2)+POWER((O30-O29),2)+POWER((M30-M29),2))</f>
        <v>38.486491136506928</v>
      </c>
      <c r="H29" s="55">
        <f t="shared" si="0"/>
        <v>4804.0702692628201</v>
      </c>
      <c r="I29" s="55">
        <f>+H29-G29-AE29</f>
        <v>4765.5837781263135</v>
      </c>
      <c r="J29" s="54">
        <v>200</v>
      </c>
      <c r="K29" s="55" t="s">
        <v>45</v>
      </c>
      <c r="L29" s="56">
        <v>18</v>
      </c>
      <c r="M29" s="56"/>
      <c r="N29" s="57">
        <v>275925.09999999998</v>
      </c>
      <c r="O29" s="57">
        <v>8672642</v>
      </c>
      <c r="P29" s="58" t="s">
        <v>38</v>
      </c>
      <c r="Q29" s="58" t="s">
        <v>38</v>
      </c>
      <c r="R29" s="51" t="s">
        <v>58</v>
      </c>
      <c r="S29" s="58" t="s">
        <v>38</v>
      </c>
      <c r="T29" s="52" t="s">
        <v>24</v>
      </c>
      <c r="U29" s="51" t="s">
        <v>46</v>
      </c>
      <c r="V29" s="51">
        <v>9</v>
      </c>
      <c r="W29" s="51">
        <v>250</v>
      </c>
      <c r="X29" s="51" t="s">
        <v>47</v>
      </c>
      <c r="Y29" s="52" t="s">
        <v>57</v>
      </c>
      <c r="Z29" s="51" t="s">
        <v>48</v>
      </c>
      <c r="AA29" s="51" t="s">
        <v>49</v>
      </c>
      <c r="AB29" s="52" t="s">
        <v>80</v>
      </c>
      <c r="AC29" s="51"/>
      <c r="AD29" s="64">
        <f>G29+AD28</f>
        <v>1209.4162218736869</v>
      </c>
      <c r="AE29" s="60"/>
      <c r="AF29" s="61"/>
      <c r="AG29" s="52"/>
      <c r="AH29" s="52">
        <v>2</v>
      </c>
      <c r="AI29" s="52">
        <v>2</v>
      </c>
      <c r="AJ29" s="52"/>
      <c r="AK29" s="52">
        <v>2</v>
      </c>
      <c r="AL29" s="52">
        <v>2</v>
      </c>
      <c r="AM29" s="52">
        <v>2</v>
      </c>
      <c r="AN29" s="52">
        <v>1</v>
      </c>
    </row>
    <row r="30" spans="1:40" s="65" customFormat="1" x14ac:dyDescent="0.3">
      <c r="A30" s="66">
        <v>19</v>
      </c>
      <c r="B30" s="51">
        <v>19</v>
      </c>
      <c r="C30" s="52" t="s">
        <v>63</v>
      </c>
      <c r="D30" s="53" t="s">
        <v>90</v>
      </c>
      <c r="E30" s="52" t="s">
        <v>40</v>
      </c>
      <c r="F30" s="53" t="s">
        <v>41</v>
      </c>
      <c r="G30" s="54">
        <f>SQRT(POWER((N31-N30),2)+POWER((O31-O30),2)+POWER((M31-M30),2))</f>
        <v>13.25354292255788</v>
      </c>
      <c r="H30" s="55">
        <f t="shared" si="0"/>
        <v>4765.5837781263135</v>
      </c>
      <c r="I30" s="55">
        <f>+H30-G30-AE30</f>
        <v>4752.3302352037554</v>
      </c>
      <c r="J30" s="54">
        <v>200</v>
      </c>
      <c r="K30" s="55" t="s">
        <v>45</v>
      </c>
      <c r="L30" s="56">
        <v>18</v>
      </c>
      <c r="M30" s="56"/>
      <c r="N30" s="57">
        <v>275931.2</v>
      </c>
      <c r="O30" s="57">
        <v>8672604</v>
      </c>
      <c r="P30" s="58" t="s">
        <v>38</v>
      </c>
      <c r="Q30" s="58" t="s">
        <v>38</v>
      </c>
      <c r="R30" s="51" t="s">
        <v>58</v>
      </c>
      <c r="S30" s="58" t="s">
        <v>38</v>
      </c>
      <c r="T30" s="52" t="s">
        <v>24</v>
      </c>
      <c r="U30" s="51" t="s">
        <v>46</v>
      </c>
      <c r="V30" s="51">
        <v>9</v>
      </c>
      <c r="W30" s="51">
        <v>250</v>
      </c>
      <c r="X30" s="51" t="s">
        <v>47</v>
      </c>
      <c r="Y30" s="52" t="s">
        <v>57</v>
      </c>
      <c r="Z30" s="51" t="s">
        <v>48</v>
      </c>
      <c r="AA30" s="51" t="s">
        <v>49</v>
      </c>
      <c r="AB30" s="52" t="s">
        <v>80</v>
      </c>
      <c r="AC30" s="51"/>
      <c r="AD30" s="64">
        <f>G30+AD29</f>
        <v>1222.6697647962449</v>
      </c>
      <c r="AE30" s="60"/>
      <c r="AF30" s="61"/>
      <c r="AG30" s="52"/>
      <c r="AH30" s="52">
        <v>2</v>
      </c>
      <c r="AI30" s="52">
        <v>2</v>
      </c>
      <c r="AJ30" s="52"/>
      <c r="AK30" s="52">
        <v>2</v>
      </c>
      <c r="AL30" s="52">
        <v>2</v>
      </c>
      <c r="AM30" s="52">
        <v>2</v>
      </c>
      <c r="AN30" s="52">
        <v>1</v>
      </c>
    </row>
    <row r="31" spans="1:40" s="65" customFormat="1" x14ac:dyDescent="0.3">
      <c r="A31" s="66">
        <v>20</v>
      </c>
      <c r="B31" s="51">
        <v>20</v>
      </c>
      <c r="C31" s="52" t="s">
        <v>63</v>
      </c>
      <c r="D31" s="53" t="s">
        <v>90</v>
      </c>
      <c r="E31" s="52" t="s">
        <v>60</v>
      </c>
      <c r="F31" s="53" t="s">
        <v>42</v>
      </c>
      <c r="G31" s="54">
        <f>SQRT(POWER((N32-N31),2)+POWER((O32-O31),2)+POWER((M32-M31),2))</f>
        <v>46.469035927130186</v>
      </c>
      <c r="H31" s="55">
        <f t="shared" si="0"/>
        <v>4752.3302352037554</v>
      </c>
      <c r="I31" s="55">
        <f>+H31-G31-AE31</f>
        <v>4705.8611992766255</v>
      </c>
      <c r="J31" s="54">
        <v>200</v>
      </c>
      <c r="K31" s="55" t="s">
        <v>45</v>
      </c>
      <c r="L31" s="56">
        <v>18</v>
      </c>
      <c r="M31" s="56"/>
      <c r="N31" s="57">
        <v>275933.78000000003</v>
      </c>
      <c r="O31" s="57">
        <v>8672591</v>
      </c>
      <c r="P31" s="58" t="s">
        <v>38</v>
      </c>
      <c r="Q31" s="58" t="s">
        <v>38</v>
      </c>
      <c r="R31" s="51"/>
      <c r="S31" s="58" t="s">
        <v>38</v>
      </c>
      <c r="T31" s="52" t="s">
        <v>79</v>
      </c>
      <c r="U31" s="51" t="s">
        <v>46</v>
      </c>
      <c r="V31" s="51">
        <v>9</v>
      </c>
      <c r="W31" s="51">
        <v>250</v>
      </c>
      <c r="X31" s="51" t="s">
        <v>47</v>
      </c>
      <c r="Y31" s="52" t="s">
        <v>57</v>
      </c>
      <c r="Z31" s="51" t="s">
        <v>48</v>
      </c>
      <c r="AA31" s="51" t="s">
        <v>49</v>
      </c>
      <c r="AB31" s="52" t="s">
        <v>81</v>
      </c>
      <c r="AC31" s="51"/>
      <c r="AD31" s="64">
        <f>G31+AD30</f>
        <v>1269.138800723375</v>
      </c>
      <c r="AE31" s="60"/>
      <c r="AF31" s="61"/>
      <c r="AG31" s="52"/>
      <c r="AH31" s="52">
        <v>2</v>
      </c>
      <c r="AI31" s="52">
        <v>2</v>
      </c>
      <c r="AJ31" s="52"/>
      <c r="AK31" s="52">
        <v>2</v>
      </c>
      <c r="AL31" s="52">
        <v>2</v>
      </c>
      <c r="AM31" s="52">
        <v>2</v>
      </c>
      <c r="AN31" s="52">
        <v>1</v>
      </c>
    </row>
    <row r="32" spans="1:40" s="65" customFormat="1" x14ac:dyDescent="0.3">
      <c r="A32" s="66">
        <v>21</v>
      </c>
      <c r="B32" s="51">
        <v>21</v>
      </c>
      <c r="C32" s="52" t="s">
        <v>64</v>
      </c>
      <c r="D32" s="53" t="s">
        <v>90</v>
      </c>
      <c r="E32" s="52" t="s">
        <v>40</v>
      </c>
      <c r="F32" s="53" t="s">
        <v>42</v>
      </c>
      <c r="G32" s="54">
        <f>SQRT(POWER((N33-N32),2)+POWER((O33-O32),2)+POWER((M33-M32),2))</f>
        <v>50.868811662969669</v>
      </c>
      <c r="H32" s="55">
        <f t="shared" si="0"/>
        <v>4705.8611992766255</v>
      </c>
      <c r="I32" s="55">
        <f>+H32-G32-AE32</f>
        <v>4654.9923876136554</v>
      </c>
      <c r="J32" s="54">
        <v>200</v>
      </c>
      <c r="K32" s="55" t="s">
        <v>45</v>
      </c>
      <c r="L32" s="56">
        <v>18</v>
      </c>
      <c r="M32" s="56"/>
      <c r="N32" s="57">
        <v>275887.95</v>
      </c>
      <c r="O32" s="57">
        <v>8672583.3200000003</v>
      </c>
      <c r="P32" s="58" t="s">
        <v>38</v>
      </c>
      <c r="Q32" s="58" t="s">
        <v>38</v>
      </c>
      <c r="R32" s="51" t="s">
        <v>58</v>
      </c>
      <c r="S32" s="58" t="s">
        <v>38</v>
      </c>
      <c r="T32" s="52" t="s">
        <v>24</v>
      </c>
      <c r="U32" s="51" t="s">
        <v>46</v>
      </c>
      <c r="V32" s="51">
        <v>9</v>
      </c>
      <c r="W32" s="51">
        <v>250</v>
      </c>
      <c r="X32" s="51" t="s">
        <v>47</v>
      </c>
      <c r="Y32" s="52" t="s">
        <v>57</v>
      </c>
      <c r="Z32" s="51" t="s">
        <v>48</v>
      </c>
      <c r="AA32" s="51" t="s">
        <v>49</v>
      </c>
      <c r="AB32" s="52" t="s">
        <v>80</v>
      </c>
      <c r="AC32" s="51"/>
      <c r="AD32" s="64">
        <f>G32+AD31</f>
        <v>1320.0076123863446</v>
      </c>
      <c r="AE32" s="60"/>
      <c r="AF32" s="61"/>
      <c r="AG32" s="52"/>
      <c r="AH32" s="52">
        <v>1</v>
      </c>
      <c r="AI32" s="52">
        <v>1</v>
      </c>
      <c r="AJ32" s="52"/>
      <c r="AK32" s="52">
        <v>2</v>
      </c>
      <c r="AL32" s="52">
        <v>2</v>
      </c>
      <c r="AM32" s="52"/>
      <c r="AN32" s="52">
        <v>1</v>
      </c>
    </row>
    <row r="33" spans="1:40" s="65" customFormat="1" x14ac:dyDescent="0.3">
      <c r="A33" s="66">
        <v>22</v>
      </c>
      <c r="B33" s="51">
        <v>22</v>
      </c>
      <c r="C33" s="52" t="s">
        <v>64</v>
      </c>
      <c r="D33" s="53" t="s">
        <v>90</v>
      </c>
      <c r="E33" s="52" t="s">
        <v>40</v>
      </c>
      <c r="F33" s="53" t="s">
        <v>42</v>
      </c>
      <c r="G33" s="54">
        <f>SQRT(POWER((N34-N33),2)+POWER((O34-O33),2)+POWER((M34-M33),2))</f>
        <v>36.686151338102682</v>
      </c>
      <c r="H33" s="55">
        <f t="shared" si="0"/>
        <v>4654.9923876136554</v>
      </c>
      <c r="I33" s="55">
        <f>+H33-G33-AE33</f>
        <v>4568.3062362755527</v>
      </c>
      <c r="J33" s="54">
        <v>200</v>
      </c>
      <c r="K33" s="55" t="s">
        <v>45</v>
      </c>
      <c r="L33" s="56">
        <v>18</v>
      </c>
      <c r="M33" s="56"/>
      <c r="N33" s="57">
        <v>275837.81</v>
      </c>
      <c r="O33" s="57">
        <v>8672574.7400000002</v>
      </c>
      <c r="P33" s="58" t="s">
        <v>38</v>
      </c>
      <c r="Q33" s="58" t="s">
        <v>38</v>
      </c>
      <c r="R33" s="51" t="s">
        <v>58</v>
      </c>
      <c r="S33" s="58" t="s">
        <v>38</v>
      </c>
      <c r="T33" s="52" t="s">
        <v>24</v>
      </c>
      <c r="U33" s="51" t="s">
        <v>46</v>
      </c>
      <c r="V33" s="51">
        <v>9</v>
      </c>
      <c r="W33" s="51">
        <v>250</v>
      </c>
      <c r="X33" s="51" t="s">
        <v>47</v>
      </c>
      <c r="Y33" s="52" t="s">
        <v>57</v>
      </c>
      <c r="Z33" s="51" t="s">
        <v>48</v>
      </c>
      <c r="AA33" s="51" t="s">
        <v>49</v>
      </c>
      <c r="AB33" s="52" t="s">
        <v>80</v>
      </c>
      <c r="AC33" s="51"/>
      <c r="AD33" s="64">
        <f>G33+AD32</f>
        <v>1356.6937637244473</v>
      </c>
      <c r="AE33" s="60">
        <v>50</v>
      </c>
      <c r="AF33" s="61"/>
      <c r="AG33" s="52">
        <v>1</v>
      </c>
      <c r="AH33" s="52">
        <v>2</v>
      </c>
      <c r="AI33" s="52">
        <v>2</v>
      </c>
      <c r="AJ33" s="52"/>
      <c r="AK33" s="52">
        <v>4</v>
      </c>
      <c r="AL33" s="52">
        <v>4</v>
      </c>
      <c r="AM33" s="52">
        <v>2</v>
      </c>
      <c r="AN33" s="52">
        <v>2</v>
      </c>
    </row>
    <row r="34" spans="1:40" s="65" customFormat="1" x14ac:dyDescent="0.3">
      <c r="A34" s="66">
        <v>23</v>
      </c>
      <c r="B34" s="51">
        <v>23</v>
      </c>
      <c r="C34" s="52" t="s">
        <v>64</v>
      </c>
      <c r="D34" s="53" t="s">
        <v>90</v>
      </c>
      <c r="E34" s="52" t="s">
        <v>40</v>
      </c>
      <c r="F34" s="53" t="s">
        <v>42</v>
      </c>
      <c r="G34" s="54">
        <f>SQRT(POWER((N35-N34),2)+POWER((O35-O34),2)+POWER((M35-M34),2))</f>
        <v>32.722709239974108</v>
      </c>
      <c r="H34" s="55">
        <f t="shared" si="0"/>
        <v>4568.3062362755527</v>
      </c>
      <c r="I34" s="55">
        <f>+H34-G34-AE34</f>
        <v>4535.5835270355783</v>
      </c>
      <c r="J34" s="54">
        <v>200</v>
      </c>
      <c r="K34" s="55" t="s">
        <v>45</v>
      </c>
      <c r="L34" s="56">
        <v>18</v>
      </c>
      <c r="M34" s="56"/>
      <c r="N34" s="57">
        <v>275801.5</v>
      </c>
      <c r="O34" s="57">
        <v>8672569.5</v>
      </c>
      <c r="P34" s="58" t="s">
        <v>38</v>
      </c>
      <c r="Q34" s="58" t="s">
        <v>38</v>
      </c>
      <c r="R34" s="51" t="s">
        <v>58</v>
      </c>
      <c r="S34" s="58" t="s">
        <v>38</v>
      </c>
      <c r="T34" s="52" t="s">
        <v>24</v>
      </c>
      <c r="U34" s="51" t="s">
        <v>46</v>
      </c>
      <c r="V34" s="51">
        <v>9</v>
      </c>
      <c r="W34" s="51">
        <v>250</v>
      </c>
      <c r="X34" s="51" t="s">
        <v>47</v>
      </c>
      <c r="Y34" s="52" t="s">
        <v>57</v>
      </c>
      <c r="Z34" s="51" t="s">
        <v>48</v>
      </c>
      <c r="AA34" s="51" t="s">
        <v>49</v>
      </c>
      <c r="AB34" s="52" t="s">
        <v>80</v>
      </c>
      <c r="AC34" s="51"/>
      <c r="AD34" s="64">
        <f>G34+AD33</f>
        <v>1389.4164729644215</v>
      </c>
      <c r="AE34" s="60"/>
      <c r="AF34" s="61"/>
      <c r="AG34" s="52"/>
      <c r="AH34" s="52">
        <v>1</v>
      </c>
      <c r="AI34" s="52">
        <v>1</v>
      </c>
      <c r="AJ34" s="52"/>
      <c r="AK34" s="52">
        <v>2</v>
      </c>
      <c r="AL34" s="52">
        <v>2</v>
      </c>
      <c r="AM34" s="52"/>
      <c r="AN34" s="52">
        <v>1</v>
      </c>
    </row>
    <row r="35" spans="1:40" s="65" customFormat="1" x14ac:dyDescent="0.3">
      <c r="A35" s="66">
        <v>24</v>
      </c>
      <c r="B35" s="51">
        <v>24</v>
      </c>
      <c r="C35" s="52" t="s">
        <v>64</v>
      </c>
      <c r="D35" s="53" t="s">
        <v>90</v>
      </c>
      <c r="E35" s="52" t="s">
        <v>40</v>
      </c>
      <c r="F35" s="53" t="s">
        <v>42</v>
      </c>
      <c r="G35" s="54">
        <f>SQRT(POWER((N36-N35),2)+POWER((O36-O35),2)+POWER((M36-M35),2))</f>
        <v>27.65709493053679</v>
      </c>
      <c r="H35" s="55">
        <f t="shared" si="0"/>
        <v>4535.5835270355783</v>
      </c>
      <c r="I35" s="55">
        <f>+H35-G35-AE35</f>
        <v>4507.9264321050414</v>
      </c>
      <c r="J35" s="54">
        <v>200</v>
      </c>
      <c r="K35" s="55" t="s">
        <v>45</v>
      </c>
      <c r="L35" s="56">
        <v>18</v>
      </c>
      <c r="M35" s="56"/>
      <c r="N35" s="57">
        <v>275769.15999999997</v>
      </c>
      <c r="O35" s="57">
        <v>8672564.5099999998</v>
      </c>
      <c r="P35" s="58" t="s">
        <v>38</v>
      </c>
      <c r="Q35" s="58" t="s">
        <v>38</v>
      </c>
      <c r="R35" s="51" t="s">
        <v>58</v>
      </c>
      <c r="S35" s="58" t="s">
        <v>38</v>
      </c>
      <c r="T35" s="52" t="s">
        <v>24</v>
      </c>
      <c r="U35" s="51" t="s">
        <v>46</v>
      </c>
      <c r="V35" s="51">
        <v>9</v>
      </c>
      <c r="W35" s="51">
        <v>250</v>
      </c>
      <c r="X35" s="51" t="s">
        <v>47</v>
      </c>
      <c r="Y35" s="52" t="s">
        <v>57</v>
      </c>
      <c r="Z35" s="51" t="s">
        <v>48</v>
      </c>
      <c r="AA35" s="51" t="s">
        <v>49</v>
      </c>
      <c r="AB35" s="52" t="s">
        <v>80</v>
      </c>
      <c r="AC35" s="51"/>
      <c r="AD35" s="64">
        <f>G35+AD34</f>
        <v>1417.0735678949582</v>
      </c>
      <c r="AE35" s="60"/>
      <c r="AF35" s="61"/>
      <c r="AG35" s="52"/>
      <c r="AH35" s="52">
        <v>2</v>
      </c>
      <c r="AI35" s="52">
        <v>2</v>
      </c>
      <c r="AJ35" s="52"/>
      <c r="AK35" s="52">
        <v>4</v>
      </c>
      <c r="AL35" s="52">
        <v>4</v>
      </c>
      <c r="AM35" s="52">
        <v>2</v>
      </c>
      <c r="AN35" s="52">
        <v>1</v>
      </c>
    </row>
    <row r="36" spans="1:40" s="65" customFormat="1" x14ac:dyDescent="0.3">
      <c r="A36" s="66">
        <v>25</v>
      </c>
      <c r="B36" s="51">
        <v>25</v>
      </c>
      <c r="C36" s="52" t="s">
        <v>64</v>
      </c>
      <c r="D36" s="53" t="s">
        <v>90</v>
      </c>
      <c r="E36" s="52" t="s">
        <v>40</v>
      </c>
      <c r="F36" s="53" t="s">
        <v>42</v>
      </c>
      <c r="G36" s="54">
        <f>SQRT(POWER((N37-N36),2)+POWER((O37-O36),2)+POWER((M37-M36),2))</f>
        <v>32.923669297449933</v>
      </c>
      <c r="H36" s="55">
        <f t="shared" si="0"/>
        <v>4507.9264321050414</v>
      </c>
      <c r="I36" s="55">
        <f>+H36-G36-AE36</f>
        <v>4475.0027628075914</v>
      </c>
      <c r="J36" s="54">
        <v>200</v>
      </c>
      <c r="K36" s="55" t="s">
        <v>45</v>
      </c>
      <c r="L36" s="56">
        <v>18</v>
      </c>
      <c r="M36" s="56"/>
      <c r="N36" s="57">
        <v>275741.86</v>
      </c>
      <c r="O36" s="57">
        <v>8672560.0800000001</v>
      </c>
      <c r="P36" s="58" t="s">
        <v>38</v>
      </c>
      <c r="Q36" s="58" t="s">
        <v>38</v>
      </c>
      <c r="R36" s="51" t="s">
        <v>58</v>
      </c>
      <c r="S36" s="58" t="s">
        <v>38</v>
      </c>
      <c r="T36" s="52" t="s">
        <v>24</v>
      </c>
      <c r="U36" s="51" t="s">
        <v>46</v>
      </c>
      <c r="V36" s="51">
        <v>9</v>
      </c>
      <c r="W36" s="51">
        <v>250</v>
      </c>
      <c r="X36" s="51" t="s">
        <v>47</v>
      </c>
      <c r="Y36" s="52" t="s">
        <v>57</v>
      </c>
      <c r="Z36" s="51" t="s">
        <v>48</v>
      </c>
      <c r="AA36" s="51" t="s">
        <v>49</v>
      </c>
      <c r="AB36" s="52" t="s">
        <v>80</v>
      </c>
      <c r="AC36" s="51"/>
      <c r="AD36" s="64">
        <f>G36+AD35</f>
        <v>1449.9972371924082</v>
      </c>
      <c r="AE36" s="60"/>
      <c r="AF36" s="61"/>
      <c r="AG36" s="52"/>
      <c r="AH36" s="52">
        <v>1</v>
      </c>
      <c r="AI36" s="52">
        <v>1</v>
      </c>
      <c r="AJ36" s="52"/>
      <c r="AK36" s="52">
        <v>2</v>
      </c>
      <c r="AL36" s="52">
        <v>2</v>
      </c>
      <c r="AM36" s="52"/>
      <c r="AN36" s="52">
        <v>1</v>
      </c>
    </row>
    <row r="37" spans="1:40" s="65" customFormat="1" x14ac:dyDescent="0.3">
      <c r="A37" s="66">
        <v>26</v>
      </c>
      <c r="B37" s="51">
        <v>26</v>
      </c>
      <c r="C37" s="52" t="s">
        <v>64</v>
      </c>
      <c r="D37" s="53" t="s">
        <v>90</v>
      </c>
      <c r="E37" s="52" t="s">
        <v>40</v>
      </c>
      <c r="F37" s="53" t="s">
        <v>42</v>
      </c>
      <c r="G37" s="54">
        <f>SQRT(POWER((N38-N37),2)+POWER((O38-O37),2)+POWER((M38-M37),2))</f>
        <v>32.128274152040078</v>
      </c>
      <c r="H37" s="55">
        <f t="shared" si="0"/>
        <v>4475.0027628075914</v>
      </c>
      <c r="I37" s="55">
        <f>+H37-G37-AE37</f>
        <v>4442.8744886555514</v>
      </c>
      <c r="J37" s="54">
        <v>200</v>
      </c>
      <c r="K37" s="55" t="s">
        <v>45</v>
      </c>
      <c r="L37" s="56">
        <v>18</v>
      </c>
      <c r="M37" s="56"/>
      <c r="N37" s="57">
        <v>275709.3</v>
      </c>
      <c r="O37" s="57">
        <v>8672555.1999999993</v>
      </c>
      <c r="P37" s="58" t="s">
        <v>38</v>
      </c>
      <c r="Q37" s="58" t="s">
        <v>38</v>
      </c>
      <c r="R37" s="51" t="s">
        <v>58</v>
      </c>
      <c r="S37" s="58" t="s">
        <v>38</v>
      </c>
      <c r="T37" s="52" t="s">
        <v>24</v>
      </c>
      <c r="U37" s="51" t="s">
        <v>46</v>
      </c>
      <c r="V37" s="51">
        <v>9</v>
      </c>
      <c r="W37" s="51">
        <v>250</v>
      </c>
      <c r="X37" s="51" t="s">
        <v>47</v>
      </c>
      <c r="Y37" s="52" t="s">
        <v>57</v>
      </c>
      <c r="Z37" s="51" t="s">
        <v>48</v>
      </c>
      <c r="AA37" s="51" t="s">
        <v>49</v>
      </c>
      <c r="AB37" s="52" t="s">
        <v>80</v>
      </c>
      <c r="AC37" s="51"/>
      <c r="AD37" s="64">
        <f>G37+AD36</f>
        <v>1482.1255113444483</v>
      </c>
      <c r="AE37" s="60"/>
      <c r="AF37" s="61"/>
      <c r="AG37" s="52"/>
      <c r="AH37" s="52">
        <v>2</v>
      </c>
      <c r="AI37" s="52">
        <v>2</v>
      </c>
      <c r="AJ37" s="52"/>
      <c r="AK37" s="52">
        <v>2</v>
      </c>
      <c r="AL37" s="52">
        <v>2</v>
      </c>
      <c r="AM37" s="52">
        <v>2</v>
      </c>
      <c r="AN37" s="52">
        <v>1</v>
      </c>
    </row>
    <row r="38" spans="1:40" s="65" customFormat="1" x14ac:dyDescent="0.3">
      <c r="A38" s="66">
        <v>27</v>
      </c>
      <c r="B38" s="51">
        <v>27</v>
      </c>
      <c r="C38" s="52" t="s">
        <v>64</v>
      </c>
      <c r="D38" s="53" t="s">
        <v>90</v>
      </c>
      <c r="E38" s="52" t="s">
        <v>40</v>
      </c>
      <c r="F38" s="53" t="s">
        <v>42</v>
      </c>
      <c r="G38" s="54">
        <f>SQRT(POWER((N39-N38),2)+POWER((O39-O38),2)+POWER((M39-M38),2))</f>
        <v>31.976105141201892</v>
      </c>
      <c r="H38" s="55">
        <f t="shared" si="0"/>
        <v>4442.8744886555514</v>
      </c>
      <c r="I38" s="55">
        <f>+H38-G38-AE38</f>
        <v>4410.8983835143499</v>
      </c>
      <c r="J38" s="54">
        <v>200</v>
      </c>
      <c r="K38" s="55" t="s">
        <v>45</v>
      </c>
      <c r="L38" s="56">
        <v>18</v>
      </c>
      <c r="M38" s="56"/>
      <c r="N38" s="57">
        <v>275677.76</v>
      </c>
      <c r="O38" s="57">
        <v>8672549.0800000001</v>
      </c>
      <c r="P38" s="58" t="s">
        <v>38</v>
      </c>
      <c r="Q38" s="58" t="s">
        <v>38</v>
      </c>
      <c r="R38" s="51" t="s">
        <v>58</v>
      </c>
      <c r="S38" s="58" t="s">
        <v>38</v>
      </c>
      <c r="T38" s="52" t="s">
        <v>24</v>
      </c>
      <c r="U38" s="51" t="s">
        <v>46</v>
      </c>
      <c r="V38" s="51">
        <v>9</v>
      </c>
      <c r="W38" s="51">
        <v>250</v>
      </c>
      <c r="X38" s="51" t="s">
        <v>47</v>
      </c>
      <c r="Y38" s="52" t="s">
        <v>57</v>
      </c>
      <c r="Z38" s="51" t="s">
        <v>48</v>
      </c>
      <c r="AA38" s="51" t="s">
        <v>49</v>
      </c>
      <c r="AB38" s="52" t="s">
        <v>80</v>
      </c>
      <c r="AC38" s="51"/>
      <c r="AD38" s="64">
        <f>G38+AD37</f>
        <v>1514.1016164856503</v>
      </c>
      <c r="AE38" s="60"/>
      <c r="AF38" s="61"/>
      <c r="AG38" s="52"/>
      <c r="AH38" s="52">
        <v>1</v>
      </c>
      <c r="AI38" s="52">
        <v>1</v>
      </c>
      <c r="AJ38" s="52"/>
      <c r="AK38" s="52">
        <v>2</v>
      </c>
      <c r="AL38" s="52">
        <v>2</v>
      </c>
      <c r="AM38" s="52"/>
      <c r="AN38" s="52">
        <v>1</v>
      </c>
    </row>
    <row r="39" spans="1:40" s="65" customFormat="1" x14ac:dyDescent="0.3">
      <c r="A39" s="66">
        <v>28</v>
      </c>
      <c r="B39" s="51">
        <v>28</v>
      </c>
      <c r="C39" s="52" t="s">
        <v>64</v>
      </c>
      <c r="D39" s="53" t="s">
        <v>90</v>
      </c>
      <c r="E39" s="52" t="s">
        <v>40</v>
      </c>
      <c r="F39" s="53" t="s">
        <v>42</v>
      </c>
      <c r="G39" s="54">
        <f>SQRT(POWER((N40-N39),2)+POWER((O40-O39),2)+POWER((M40-M39),2))</f>
        <v>36.293008968579827</v>
      </c>
      <c r="H39" s="55">
        <f t="shared" si="0"/>
        <v>4410.8983835143499</v>
      </c>
      <c r="I39" s="55">
        <f>+H39-G39-AE39</f>
        <v>4374.6053745457702</v>
      </c>
      <c r="J39" s="54">
        <v>200</v>
      </c>
      <c r="K39" s="55" t="s">
        <v>45</v>
      </c>
      <c r="L39" s="56">
        <v>18</v>
      </c>
      <c r="M39" s="56"/>
      <c r="N39" s="57">
        <v>275646.19</v>
      </c>
      <c r="O39" s="57">
        <v>8672544</v>
      </c>
      <c r="P39" s="58" t="s">
        <v>38</v>
      </c>
      <c r="Q39" s="58" t="s">
        <v>38</v>
      </c>
      <c r="R39" s="51" t="s">
        <v>58</v>
      </c>
      <c r="S39" s="58" t="s">
        <v>38</v>
      </c>
      <c r="T39" s="52" t="s">
        <v>24</v>
      </c>
      <c r="U39" s="51" t="s">
        <v>46</v>
      </c>
      <c r="V39" s="51">
        <v>9</v>
      </c>
      <c r="W39" s="51">
        <v>250</v>
      </c>
      <c r="X39" s="51" t="s">
        <v>47</v>
      </c>
      <c r="Y39" s="52" t="s">
        <v>57</v>
      </c>
      <c r="Z39" s="51" t="s">
        <v>48</v>
      </c>
      <c r="AA39" s="51" t="s">
        <v>49</v>
      </c>
      <c r="AB39" s="52" t="s">
        <v>80</v>
      </c>
      <c r="AC39" s="51"/>
      <c r="AD39" s="64">
        <f>G39+AD38</f>
        <v>1550.3946254542302</v>
      </c>
      <c r="AE39" s="60"/>
      <c r="AF39" s="61"/>
      <c r="AG39" s="52"/>
      <c r="AH39" s="52">
        <v>2</v>
      </c>
      <c r="AI39" s="52">
        <v>2</v>
      </c>
      <c r="AJ39" s="52"/>
      <c r="AK39" s="52">
        <v>2</v>
      </c>
      <c r="AL39" s="52">
        <v>2</v>
      </c>
      <c r="AM39" s="52">
        <v>2</v>
      </c>
      <c r="AN39" s="52">
        <v>1</v>
      </c>
    </row>
    <row r="40" spans="1:40" s="65" customFormat="1" x14ac:dyDescent="0.3">
      <c r="A40" s="66">
        <v>29</v>
      </c>
      <c r="B40" s="51">
        <v>29</v>
      </c>
      <c r="C40" s="52" t="s">
        <v>64</v>
      </c>
      <c r="D40" s="53" t="s">
        <v>90</v>
      </c>
      <c r="E40" s="52" t="s">
        <v>40</v>
      </c>
      <c r="F40" s="53" t="s">
        <v>42</v>
      </c>
      <c r="G40" s="54">
        <f>SQRT(POWER((N41-N40),2)+POWER((O41-O40),2)+POWER((M41-M40),2))</f>
        <v>31.856920755355016</v>
      </c>
      <c r="H40" s="55">
        <f t="shared" si="0"/>
        <v>4374.6053745457702</v>
      </c>
      <c r="I40" s="55">
        <f>+H40-G40-AE40</f>
        <v>4342.7484537904156</v>
      </c>
      <c r="J40" s="54">
        <v>200</v>
      </c>
      <c r="K40" s="55" t="s">
        <v>45</v>
      </c>
      <c r="L40" s="56">
        <v>18</v>
      </c>
      <c r="M40" s="56"/>
      <c r="N40" s="57">
        <v>275610.27</v>
      </c>
      <c r="O40" s="57">
        <v>8672538.8100000005</v>
      </c>
      <c r="P40" s="58" t="s">
        <v>38</v>
      </c>
      <c r="Q40" s="58" t="s">
        <v>38</v>
      </c>
      <c r="R40" s="51" t="s">
        <v>58</v>
      </c>
      <c r="S40" s="58" t="s">
        <v>38</v>
      </c>
      <c r="T40" s="52" t="s">
        <v>24</v>
      </c>
      <c r="U40" s="51" t="s">
        <v>46</v>
      </c>
      <c r="V40" s="51">
        <v>9</v>
      </c>
      <c r="W40" s="51">
        <v>250</v>
      </c>
      <c r="X40" s="51" t="s">
        <v>47</v>
      </c>
      <c r="Y40" s="52" t="s">
        <v>57</v>
      </c>
      <c r="Z40" s="51" t="s">
        <v>48</v>
      </c>
      <c r="AA40" s="51" t="s">
        <v>49</v>
      </c>
      <c r="AB40" s="52" t="s">
        <v>80</v>
      </c>
      <c r="AC40" s="51"/>
      <c r="AD40" s="64">
        <f>G40+AD39</f>
        <v>1582.2515462095853</v>
      </c>
      <c r="AE40" s="60"/>
      <c r="AF40" s="61"/>
      <c r="AG40" s="52"/>
      <c r="AH40" s="52">
        <v>2</v>
      </c>
      <c r="AI40" s="52">
        <v>2</v>
      </c>
      <c r="AJ40" s="52"/>
      <c r="AK40" s="52">
        <v>2</v>
      </c>
      <c r="AL40" s="52">
        <v>2</v>
      </c>
      <c r="AM40" s="52">
        <v>2</v>
      </c>
      <c r="AN40" s="52">
        <v>1</v>
      </c>
    </row>
    <row r="41" spans="1:40" s="65" customFormat="1" x14ac:dyDescent="0.3">
      <c r="A41" s="66">
        <v>30</v>
      </c>
      <c r="B41" s="51">
        <v>30</v>
      </c>
      <c r="C41" s="52" t="s">
        <v>64</v>
      </c>
      <c r="D41" s="53" t="s">
        <v>90</v>
      </c>
      <c r="E41" s="52" t="s">
        <v>40</v>
      </c>
      <c r="F41" s="53" t="s">
        <v>42</v>
      </c>
      <c r="G41" s="54">
        <f>SQRT(POWER((N42-N41),2)+POWER((O42-O41),2)+POWER((M42-M41),2))</f>
        <v>32.992665851665997</v>
      </c>
      <c r="H41" s="55">
        <f t="shared" si="0"/>
        <v>4342.7484537904156</v>
      </c>
      <c r="I41" s="55">
        <f>+H41-G41-AE41</f>
        <v>4309.7557879387496</v>
      </c>
      <c r="J41" s="54">
        <v>200</v>
      </c>
      <c r="K41" s="55" t="s">
        <v>45</v>
      </c>
      <c r="L41" s="56">
        <v>18</v>
      </c>
      <c r="M41" s="56"/>
      <c r="N41" s="57">
        <v>275578.8</v>
      </c>
      <c r="O41" s="57">
        <v>8672533.8599999994</v>
      </c>
      <c r="P41" s="58" t="s">
        <v>38</v>
      </c>
      <c r="Q41" s="58" t="s">
        <v>38</v>
      </c>
      <c r="R41" s="51" t="s">
        <v>58</v>
      </c>
      <c r="S41" s="58" t="s">
        <v>38</v>
      </c>
      <c r="T41" s="52" t="s">
        <v>24</v>
      </c>
      <c r="U41" s="51" t="s">
        <v>46</v>
      </c>
      <c r="V41" s="51">
        <v>9</v>
      </c>
      <c r="W41" s="51">
        <v>250</v>
      </c>
      <c r="X41" s="51" t="s">
        <v>47</v>
      </c>
      <c r="Y41" s="52" t="s">
        <v>57</v>
      </c>
      <c r="Z41" s="51" t="s">
        <v>48</v>
      </c>
      <c r="AA41" s="51" t="s">
        <v>49</v>
      </c>
      <c r="AB41" s="52" t="s">
        <v>80</v>
      </c>
      <c r="AC41" s="51"/>
      <c r="AD41" s="64">
        <f>G41+AD40</f>
        <v>1615.2442120612513</v>
      </c>
      <c r="AE41" s="60"/>
      <c r="AF41" s="61"/>
      <c r="AG41" s="52"/>
      <c r="AH41" s="52">
        <v>1</v>
      </c>
      <c r="AI41" s="52">
        <v>1</v>
      </c>
      <c r="AJ41" s="52"/>
      <c r="AK41" s="52">
        <v>2</v>
      </c>
      <c r="AL41" s="52">
        <v>2</v>
      </c>
      <c r="AM41" s="52"/>
      <c r="AN41" s="52">
        <v>1</v>
      </c>
    </row>
    <row r="42" spans="1:40" s="65" customFormat="1" x14ac:dyDescent="0.3">
      <c r="A42" s="66">
        <v>31</v>
      </c>
      <c r="B42" s="51">
        <v>31</v>
      </c>
      <c r="C42" s="52" t="s">
        <v>64</v>
      </c>
      <c r="D42" s="53" t="s">
        <v>90</v>
      </c>
      <c r="E42" s="52" t="s">
        <v>40</v>
      </c>
      <c r="F42" s="53" t="s">
        <v>42</v>
      </c>
      <c r="G42" s="54">
        <f>SQRT(POWER((N43-N42),2)+POWER((O43-O42),2)+POWER((M43-M42),2))</f>
        <v>31.608538403110639</v>
      </c>
      <c r="H42" s="55">
        <f t="shared" si="0"/>
        <v>4309.7557879387496</v>
      </c>
      <c r="I42" s="55">
        <f>+H42-G42-AE42</f>
        <v>4278.1472495356393</v>
      </c>
      <c r="J42" s="54">
        <v>200</v>
      </c>
      <c r="K42" s="55" t="s">
        <v>45</v>
      </c>
      <c r="L42" s="56">
        <v>18</v>
      </c>
      <c r="M42" s="56"/>
      <c r="N42" s="57">
        <v>275546.02</v>
      </c>
      <c r="O42" s="57">
        <v>8672530.1199999992</v>
      </c>
      <c r="P42" s="58" t="s">
        <v>38</v>
      </c>
      <c r="Q42" s="58" t="s">
        <v>38</v>
      </c>
      <c r="R42" s="51" t="s">
        <v>58</v>
      </c>
      <c r="S42" s="58" t="s">
        <v>38</v>
      </c>
      <c r="T42" s="52" t="s">
        <v>24</v>
      </c>
      <c r="U42" s="51" t="s">
        <v>46</v>
      </c>
      <c r="V42" s="51">
        <v>9</v>
      </c>
      <c r="W42" s="51">
        <v>250</v>
      </c>
      <c r="X42" s="51" t="s">
        <v>47</v>
      </c>
      <c r="Y42" s="52" t="s">
        <v>57</v>
      </c>
      <c r="Z42" s="51" t="s">
        <v>48</v>
      </c>
      <c r="AA42" s="51" t="s">
        <v>49</v>
      </c>
      <c r="AB42" s="52" t="s">
        <v>80</v>
      </c>
      <c r="AC42" s="51"/>
      <c r="AD42" s="64">
        <f>G42+AD41</f>
        <v>1646.8527504643621</v>
      </c>
      <c r="AE42" s="60"/>
      <c r="AF42" s="61"/>
      <c r="AG42" s="52"/>
      <c r="AH42" s="52">
        <v>2</v>
      </c>
      <c r="AI42" s="52">
        <v>2</v>
      </c>
      <c r="AJ42" s="52"/>
      <c r="AK42" s="52">
        <v>2</v>
      </c>
      <c r="AL42" s="52">
        <v>2</v>
      </c>
      <c r="AM42" s="52">
        <v>2</v>
      </c>
      <c r="AN42" s="52">
        <v>1</v>
      </c>
    </row>
    <row r="43" spans="1:40" s="65" customFormat="1" x14ac:dyDescent="0.3">
      <c r="A43" s="66">
        <v>32</v>
      </c>
      <c r="B43" s="51">
        <v>32</v>
      </c>
      <c r="C43" s="52" t="s">
        <v>64</v>
      </c>
      <c r="D43" s="53" t="s">
        <v>90</v>
      </c>
      <c r="E43" s="52" t="s">
        <v>40</v>
      </c>
      <c r="F43" s="53" t="s">
        <v>42</v>
      </c>
      <c r="G43" s="54">
        <f>SQRT(POWER((N44-N43),2)+POWER((O44-O43),2)+POWER((M44-M43),2))</f>
        <v>31.233190679270468</v>
      </c>
      <c r="H43" s="55">
        <f t="shared" si="0"/>
        <v>4278.1472495356393</v>
      </c>
      <c r="I43" s="55">
        <f>+H43-G43-AE43</f>
        <v>4246.9140588563687</v>
      </c>
      <c r="J43" s="54">
        <v>200</v>
      </c>
      <c r="K43" s="55" t="s">
        <v>45</v>
      </c>
      <c r="L43" s="56">
        <v>18</v>
      </c>
      <c r="M43" s="56"/>
      <c r="N43" s="57">
        <v>275515.21000000002</v>
      </c>
      <c r="O43" s="57">
        <v>8672523.0600000005</v>
      </c>
      <c r="P43" s="58" t="s">
        <v>38</v>
      </c>
      <c r="Q43" s="58" t="s">
        <v>38</v>
      </c>
      <c r="R43" s="51" t="s">
        <v>58</v>
      </c>
      <c r="S43" s="58" t="s">
        <v>38</v>
      </c>
      <c r="T43" s="52" t="s">
        <v>24</v>
      </c>
      <c r="U43" s="51" t="s">
        <v>46</v>
      </c>
      <c r="V43" s="51">
        <v>9</v>
      </c>
      <c r="W43" s="51">
        <v>250</v>
      </c>
      <c r="X43" s="51" t="s">
        <v>47</v>
      </c>
      <c r="Y43" s="52" t="s">
        <v>57</v>
      </c>
      <c r="Z43" s="51" t="s">
        <v>48</v>
      </c>
      <c r="AA43" s="51" t="s">
        <v>49</v>
      </c>
      <c r="AB43" s="52" t="s">
        <v>80</v>
      </c>
      <c r="AC43" s="51"/>
      <c r="AD43" s="64">
        <f>G43+AD42</f>
        <v>1678.0859411436325</v>
      </c>
      <c r="AE43" s="60"/>
      <c r="AF43" s="61"/>
      <c r="AG43" s="52"/>
      <c r="AH43" s="52">
        <v>2</v>
      </c>
      <c r="AI43" s="52">
        <v>2</v>
      </c>
      <c r="AJ43" s="52"/>
      <c r="AK43" s="52">
        <v>2</v>
      </c>
      <c r="AL43" s="52">
        <v>2</v>
      </c>
      <c r="AM43" s="52">
        <v>2</v>
      </c>
      <c r="AN43" s="52">
        <v>1</v>
      </c>
    </row>
    <row r="44" spans="1:40" s="65" customFormat="1" x14ac:dyDescent="0.3">
      <c r="A44" s="66">
        <v>33</v>
      </c>
      <c r="B44" s="51">
        <v>33</v>
      </c>
      <c r="C44" s="52" t="s">
        <v>64</v>
      </c>
      <c r="D44" s="53" t="s">
        <v>90</v>
      </c>
      <c r="E44" s="52" t="s">
        <v>40</v>
      </c>
      <c r="F44" s="53" t="s">
        <v>42</v>
      </c>
      <c r="G44" s="54">
        <f>SQRT(POWER((N45-N44),2)+POWER((O45-O44),2)+POWER((M45-M44),2))</f>
        <v>24.868912319738911</v>
      </c>
      <c r="H44" s="55">
        <f t="shared" si="0"/>
        <v>4246.9140588563687</v>
      </c>
      <c r="I44" s="55">
        <f>+H44-G44-AE44</f>
        <v>4222.0451465366295</v>
      </c>
      <c r="J44" s="54">
        <v>200</v>
      </c>
      <c r="K44" s="55" t="s">
        <v>45</v>
      </c>
      <c r="L44" s="56">
        <v>18</v>
      </c>
      <c r="M44" s="56"/>
      <c r="N44" s="57">
        <v>275484.21999999997</v>
      </c>
      <c r="O44" s="57">
        <v>8672519.1699999999</v>
      </c>
      <c r="P44" s="58" t="s">
        <v>38</v>
      </c>
      <c r="Q44" s="58" t="s">
        <v>38</v>
      </c>
      <c r="R44" s="51" t="s">
        <v>58</v>
      </c>
      <c r="S44" s="58" t="s">
        <v>38</v>
      </c>
      <c r="T44" s="52" t="s">
        <v>24</v>
      </c>
      <c r="U44" s="51" t="s">
        <v>46</v>
      </c>
      <c r="V44" s="51">
        <v>9</v>
      </c>
      <c r="W44" s="51">
        <v>250</v>
      </c>
      <c r="X44" s="51" t="s">
        <v>47</v>
      </c>
      <c r="Y44" s="52" t="s">
        <v>57</v>
      </c>
      <c r="Z44" s="51" t="s">
        <v>48</v>
      </c>
      <c r="AA44" s="51" t="s">
        <v>49</v>
      </c>
      <c r="AB44" s="52" t="s">
        <v>80</v>
      </c>
      <c r="AC44" s="51"/>
      <c r="AD44" s="64">
        <f>G44+AD43</f>
        <v>1702.9548534633714</v>
      </c>
      <c r="AE44" s="60"/>
      <c r="AF44" s="61"/>
      <c r="AG44" s="52"/>
      <c r="AH44" s="52">
        <v>1</v>
      </c>
      <c r="AI44" s="52">
        <v>1</v>
      </c>
      <c r="AJ44" s="52"/>
      <c r="AK44" s="52">
        <v>2</v>
      </c>
      <c r="AL44" s="52">
        <v>2</v>
      </c>
      <c r="AM44" s="52"/>
      <c r="AN44" s="52">
        <v>1</v>
      </c>
    </row>
    <row r="45" spans="1:40" s="65" customFormat="1" x14ac:dyDescent="0.3">
      <c r="A45" s="66">
        <v>34</v>
      </c>
      <c r="B45" s="51">
        <v>34</v>
      </c>
      <c r="C45" s="52" t="s">
        <v>65</v>
      </c>
      <c r="D45" s="53" t="s">
        <v>90</v>
      </c>
      <c r="E45" s="52" t="s">
        <v>40</v>
      </c>
      <c r="F45" s="53" t="s">
        <v>42</v>
      </c>
      <c r="G45" s="54">
        <f>SQRT(POWER((N46-N45),2)+POWER((O46-O45),2)+POWER((M46-M45),2))</f>
        <v>31.71988965896319</v>
      </c>
      <c r="H45" s="55">
        <f t="shared" si="0"/>
        <v>4222.0451465366295</v>
      </c>
      <c r="I45" s="55">
        <f>+H45-G45-AE45</f>
        <v>4190.3252568776661</v>
      </c>
      <c r="J45" s="54">
        <v>200</v>
      </c>
      <c r="K45" s="55" t="s">
        <v>45</v>
      </c>
      <c r="L45" s="56">
        <v>18</v>
      </c>
      <c r="M45" s="56"/>
      <c r="N45" s="57">
        <v>275478.84000000003</v>
      </c>
      <c r="O45" s="57">
        <v>8672494.8900000006</v>
      </c>
      <c r="P45" s="58" t="s">
        <v>38</v>
      </c>
      <c r="Q45" s="58" t="s">
        <v>38</v>
      </c>
      <c r="R45" s="51" t="s">
        <v>58</v>
      </c>
      <c r="S45" s="58" t="s">
        <v>38</v>
      </c>
      <c r="T45" s="52" t="s">
        <v>24</v>
      </c>
      <c r="U45" s="51" t="s">
        <v>46</v>
      </c>
      <c r="V45" s="51">
        <v>9</v>
      </c>
      <c r="W45" s="51">
        <v>250</v>
      </c>
      <c r="X45" s="51" t="s">
        <v>47</v>
      </c>
      <c r="Y45" s="52" t="s">
        <v>57</v>
      </c>
      <c r="Z45" s="51" t="s">
        <v>48</v>
      </c>
      <c r="AA45" s="51" t="s">
        <v>49</v>
      </c>
      <c r="AB45" s="52" t="s">
        <v>80</v>
      </c>
      <c r="AC45" s="51"/>
      <c r="AD45" s="64">
        <f>G45+AD44</f>
        <v>1734.6747431223346</v>
      </c>
      <c r="AE45" s="60"/>
      <c r="AF45" s="61"/>
      <c r="AG45" s="52"/>
      <c r="AH45" s="52">
        <v>2</v>
      </c>
      <c r="AI45" s="52">
        <v>2</v>
      </c>
      <c r="AJ45" s="52"/>
      <c r="AK45" s="52">
        <v>2</v>
      </c>
      <c r="AL45" s="52">
        <v>2</v>
      </c>
      <c r="AM45" s="52">
        <v>2</v>
      </c>
      <c r="AN45" s="52">
        <v>1</v>
      </c>
    </row>
    <row r="46" spans="1:40" s="65" customFormat="1" x14ac:dyDescent="0.3">
      <c r="A46" s="66">
        <v>35</v>
      </c>
      <c r="B46" s="51">
        <v>35</v>
      </c>
      <c r="C46" s="52" t="s">
        <v>65</v>
      </c>
      <c r="D46" s="53" t="s">
        <v>90</v>
      </c>
      <c r="E46" s="52" t="s">
        <v>40</v>
      </c>
      <c r="F46" s="53" t="s">
        <v>42</v>
      </c>
      <c r="G46" s="54">
        <f>SQRT(POWER((N47-N46),2)+POWER((O47-O46),2)+POWER((M47-M46),2))</f>
        <v>27.484739402117924</v>
      </c>
      <c r="H46" s="55">
        <f t="shared" si="0"/>
        <v>4190.3252568776661</v>
      </c>
      <c r="I46" s="55">
        <f>+H46-G46-AE46</f>
        <v>4162.840517475548</v>
      </c>
      <c r="J46" s="54">
        <v>200</v>
      </c>
      <c r="K46" s="55" t="s">
        <v>45</v>
      </c>
      <c r="L46" s="56">
        <v>18</v>
      </c>
      <c r="M46" s="56"/>
      <c r="N46" s="57">
        <v>275474.01</v>
      </c>
      <c r="O46" s="57">
        <v>8672526.2400000002</v>
      </c>
      <c r="P46" s="58" t="s">
        <v>38</v>
      </c>
      <c r="Q46" s="58" t="s">
        <v>38</v>
      </c>
      <c r="R46" s="51" t="s">
        <v>58</v>
      </c>
      <c r="S46" s="58" t="s">
        <v>38</v>
      </c>
      <c r="T46" s="52" t="s">
        <v>24</v>
      </c>
      <c r="U46" s="51" t="s">
        <v>46</v>
      </c>
      <c r="V46" s="51">
        <v>9</v>
      </c>
      <c r="W46" s="51">
        <v>250</v>
      </c>
      <c r="X46" s="51" t="s">
        <v>47</v>
      </c>
      <c r="Y46" s="52" t="s">
        <v>83</v>
      </c>
      <c r="Z46" s="51" t="s">
        <v>48</v>
      </c>
      <c r="AA46" s="51" t="s">
        <v>49</v>
      </c>
      <c r="AB46" s="52" t="s">
        <v>80</v>
      </c>
      <c r="AC46" s="51"/>
      <c r="AD46" s="64">
        <f>G46+AD45</f>
        <v>1762.1594825244524</v>
      </c>
      <c r="AE46" s="60"/>
      <c r="AF46" s="61"/>
      <c r="AG46" s="52"/>
      <c r="AH46" s="52">
        <v>2</v>
      </c>
      <c r="AI46" s="52">
        <v>2</v>
      </c>
      <c r="AJ46" s="52"/>
      <c r="AK46" s="52">
        <v>2</v>
      </c>
      <c r="AL46" s="52">
        <v>2</v>
      </c>
      <c r="AM46" s="52">
        <v>2</v>
      </c>
      <c r="AN46" s="52">
        <v>1</v>
      </c>
    </row>
    <row r="47" spans="1:40" s="65" customFormat="1" x14ac:dyDescent="0.3">
      <c r="A47" s="66">
        <v>36</v>
      </c>
      <c r="B47" s="51">
        <v>36</v>
      </c>
      <c r="C47" s="52" t="s">
        <v>66</v>
      </c>
      <c r="D47" s="53" t="s">
        <v>90</v>
      </c>
      <c r="E47" s="52" t="s">
        <v>40</v>
      </c>
      <c r="F47" s="53" t="s">
        <v>42</v>
      </c>
      <c r="G47" s="54">
        <f>SQRT(POWER((N48-N47),2)+POWER((O48-O47),2)+POWER((M48-M47),2))</f>
        <v>27.563874908922728</v>
      </c>
      <c r="H47" s="55">
        <f t="shared" si="0"/>
        <v>4162.840517475548</v>
      </c>
      <c r="I47" s="55">
        <f>+H47-G47-AE47</f>
        <v>4135.276642566625</v>
      </c>
      <c r="J47" s="54">
        <v>200</v>
      </c>
      <c r="K47" s="55" t="s">
        <v>45</v>
      </c>
      <c r="L47" s="56">
        <v>18</v>
      </c>
      <c r="M47" s="56"/>
      <c r="N47" s="57">
        <v>275446.53999999998</v>
      </c>
      <c r="O47" s="57">
        <v>8672525.3399999999</v>
      </c>
      <c r="P47" s="58" t="s">
        <v>38</v>
      </c>
      <c r="Q47" s="58" t="s">
        <v>38</v>
      </c>
      <c r="R47" s="51" t="s">
        <v>58</v>
      </c>
      <c r="S47" s="58" t="s">
        <v>38</v>
      </c>
      <c r="T47" s="52" t="s">
        <v>24</v>
      </c>
      <c r="U47" s="51" t="s">
        <v>46</v>
      </c>
      <c r="V47" s="51">
        <v>9</v>
      </c>
      <c r="W47" s="51">
        <v>250</v>
      </c>
      <c r="X47" s="51" t="s">
        <v>47</v>
      </c>
      <c r="Y47" s="52" t="s">
        <v>84</v>
      </c>
      <c r="Z47" s="51" t="s">
        <v>48</v>
      </c>
      <c r="AA47" s="51" t="s">
        <v>49</v>
      </c>
      <c r="AB47" s="52" t="s">
        <v>80</v>
      </c>
      <c r="AC47" s="51"/>
      <c r="AD47" s="64">
        <f>G47+AD46</f>
        <v>1789.7233574333752</v>
      </c>
      <c r="AE47" s="60"/>
      <c r="AF47" s="61"/>
      <c r="AG47" s="52"/>
      <c r="AH47" s="52">
        <v>2</v>
      </c>
      <c r="AI47" s="52">
        <v>2</v>
      </c>
      <c r="AJ47" s="52"/>
      <c r="AK47" s="52">
        <v>4</v>
      </c>
      <c r="AL47" s="52">
        <v>4</v>
      </c>
      <c r="AM47" s="52">
        <v>2</v>
      </c>
      <c r="AN47" s="52">
        <v>1</v>
      </c>
    </row>
    <row r="48" spans="1:40" s="65" customFormat="1" x14ac:dyDescent="0.3">
      <c r="A48" s="66">
        <v>37</v>
      </c>
      <c r="B48" s="51">
        <v>37</v>
      </c>
      <c r="C48" s="52" t="s">
        <v>65</v>
      </c>
      <c r="D48" s="53" t="s">
        <v>89</v>
      </c>
      <c r="E48" s="52" t="s">
        <v>40</v>
      </c>
      <c r="F48" s="53" t="s">
        <v>42</v>
      </c>
      <c r="G48" s="54">
        <f>SQRT(POWER((N49-N48),2)+POWER((O49-O48),2)+POWER((M49-M48),2))</f>
        <v>27.548519016449767</v>
      </c>
      <c r="H48" s="55">
        <f t="shared" si="0"/>
        <v>4135.276642566625</v>
      </c>
      <c r="I48" s="55">
        <f>+H48-G48-AE48</f>
        <v>4107.728123550175</v>
      </c>
      <c r="J48" s="54">
        <v>200</v>
      </c>
      <c r="K48" s="55" t="s">
        <v>45</v>
      </c>
      <c r="L48" s="56">
        <v>18</v>
      </c>
      <c r="M48" s="56"/>
      <c r="N48" s="57">
        <v>275423</v>
      </c>
      <c r="O48" s="57">
        <v>8672511</v>
      </c>
      <c r="P48" s="58" t="s">
        <v>38</v>
      </c>
      <c r="Q48" s="58" t="s">
        <v>38</v>
      </c>
      <c r="R48" s="51" t="s">
        <v>58</v>
      </c>
      <c r="S48" s="58" t="s">
        <v>38</v>
      </c>
      <c r="T48" s="52" t="s">
        <v>24</v>
      </c>
      <c r="U48" s="51" t="s">
        <v>46</v>
      </c>
      <c r="V48" s="51">
        <v>9</v>
      </c>
      <c r="W48" s="51">
        <v>250</v>
      </c>
      <c r="X48" s="51" t="s">
        <v>47</v>
      </c>
      <c r="Y48" s="52" t="s">
        <v>57</v>
      </c>
      <c r="Z48" s="51" t="s">
        <v>48</v>
      </c>
      <c r="AA48" s="51" t="s">
        <v>49</v>
      </c>
      <c r="AB48" s="52" t="s">
        <v>80</v>
      </c>
      <c r="AC48" s="51"/>
      <c r="AD48" s="64">
        <f>G48+AD47</f>
        <v>1817.271876449825</v>
      </c>
      <c r="AE48" s="60"/>
      <c r="AF48" s="61"/>
      <c r="AG48" s="52"/>
      <c r="AH48" s="52">
        <v>2</v>
      </c>
      <c r="AI48" s="52">
        <v>2</v>
      </c>
      <c r="AJ48" s="52"/>
      <c r="AK48" s="52">
        <v>2</v>
      </c>
      <c r="AL48" s="52">
        <v>2</v>
      </c>
      <c r="AM48" s="52">
        <v>2</v>
      </c>
      <c r="AN48" s="52">
        <v>1</v>
      </c>
    </row>
    <row r="49" spans="1:40" s="65" customFormat="1" x14ac:dyDescent="0.3">
      <c r="A49" s="66">
        <v>38</v>
      </c>
      <c r="B49" s="51">
        <v>38</v>
      </c>
      <c r="C49" s="52" t="s">
        <v>65</v>
      </c>
      <c r="D49" s="53" t="s">
        <v>89</v>
      </c>
      <c r="E49" s="52" t="s">
        <v>40</v>
      </c>
      <c r="F49" s="53" t="s">
        <v>42</v>
      </c>
      <c r="G49" s="54">
        <f>SQRT(POWER((N50-N49),2)+POWER((O50-O49),2)+POWER((M50-M49),2))</f>
        <v>30.206967739251773</v>
      </c>
      <c r="H49" s="55">
        <f t="shared" si="0"/>
        <v>4107.728123550175</v>
      </c>
      <c r="I49" s="55">
        <f>+H49-G49-AE49</f>
        <v>4077.5211558109231</v>
      </c>
      <c r="J49" s="54">
        <v>200</v>
      </c>
      <c r="K49" s="55" t="s">
        <v>45</v>
      </c>
      <c r="L49" s="56">
        <v>18</v>
      </c>
      <c r="M49" s="56"/>
      <c r="N49" s="57">
        <v>275428.46999999997</v>
      </c>
      <c r="O49" s="57">
        <v>8672484</v>
      </c>
      <c r="P49" s="58" t="s">
        <v>38</v>
      </c>
      <c r="Q49" s="58" t="s">
        <v>38</v>
      </c>
      <c r="R49" s="51" t="s">
        <v>58</v>
      </c>
      <c r="S49" s="58" t="s">
        <v>38</v>
      </c>
      <c r="T49" s="52" t="s">
        <v>24</v>
      </c>
      <c r="U49" s="51" t="s">
        <v>46</v>
      </c>
      <c r="V49" s="51">
        <v>9</v>
      </c>
      <c r="W49" s="51">
        <v>250</v>
      </c>
      <c r="X49" s="51" t="s">
        <v>47</v>
      </c>
      <c r="Y49" s="52" t="s">
        <v>57</v>
      </c>
      <c r="Z49" s="51" t="s">
        <v>48</v>
      </c>
      <c r="AA49" s="51" t="s">
        <v>49</v>
      </c>
      <c r="AB49" s="52" t="s">
        <v>80</v>
      </c>
      <c r="AC49" s="51"/>
      <c r="AD49" s="64">
        <f>G49+AD48</f>
        <v>1847.4788441890767</v>
      </c>
      <c r="AE49" s="60"/>
      <c r="AF49" s="61"/>
      <c r="AG49" s="52"/>
      <c r="AH49" s="52">
        <v>1</v>
      </c>
      <c r="AI49" s="52">
        <v>1</v>
      </c>
      <c r="AJ49" s="52"/>
      <c r="AK49" s="52">
        <v>2</v>
      </c>
      <c r="AL49" s="52">
        <v>2</v>
      </c>
      <c r="AM49" s="52"/>
      <c r="AN49" s="52">
        <v>1</v>
      </c>
    </row>
    <row r="50" spans="1:40" s="65" customFormat="1" x14ac:dyDescent="0.3">
      <c r="A50" s="66">
        <v>39</v>
      </c>
      <c r="B50" s="51">
        <v>39</v>
      </c>
      <c r="C50" s="52" t="s">
        <v>65</v>
      </c>
      <c r="D50" s="53" t="s">
        <v>89</v>
      </c>
      <c r="E50" s="52" t="s">
        <v>60</v>
      </c>
      <c r="F50" s="53" t="s">
        <v>42</v>
      </c>
      <c r="G50" s="54">
        <f>SQRT(POWER((N51-N50),2)+POWER((O51-O50),2)+POWER((M51-M50),2))</f>
        <v>10.044082835182333</v>
      </c>
      <c r="H50" s="55">
        <f t="shared" si="0"/>
        <v>4077.5211558109231</v>
      </c>
      <c r="I50" s="55">
        <f>+H50-G50-AE50</f>
        <v>4067.4770729757406</v>
      </c>
      <c r="J50" s="54">
        <v>200</v>
      </c>
      <c r="K50" s="55" t="s">
        <v>45</v>
      </c>
      <c r="L50" s="56">
        <v>18</v>
      </c>
      <c r="M50" s="56"/>
      <c r="N50" s="57">
        <v>275432</v>
      </c>
      <c r="O50" s="57">
        <v>8672454</v>
      </c>
      <c r="P50" s="58" t="s">
        <v>38</v>
      </c>
      <c r="Q50" s="58" t="s">
        <v>38</v>
      </c>
      <c r="R50" s="51"/>
      <c r="S50" s="58" t="s">
        <v>38</v>
      </c>
      <c r="T50" s="52" t="s">
        <v>79</v>
      </c>
      <c r="U50" s="51" t="s">
        <v>46</v>
      </c>
      <c r="V50" s="51">
        <v>9</v>
      </c>
      <c r="W50" s="51">
        <v>250</v>
      </c>
      <c r="X50" s="51" t="s">
        <v>47</v>
      </c>
      <c r="Y50" s="52" t="s">
        <v>57</v>
      </c>
      <c r="Z50" s="51" t="s">
        <v>48</v>
      </c>
      <c r="AA50" s="51" t="s">
        <v>49</v>
      </c>
      <c r="AB50" s="52" t="s">
        <v>81</v>
      </c>
      <c r="AC50" s="51"/>
      <c r="AD50" s="64">
        <f>G50+AD49</f>
        <v>1857.5229270242589</v>
      </c>
      <c r="AE50" s="60"/>
      <c r="AF50" s="61"/>
      <c r="AG50" s="52"/>
      <c r="AH50" s="52">
        <v>2</v>
      </c>
      <c r="AI50" s="52">
        <v>2</v>
      </c>
      <c r="AJ50" s="52"/>
      <c r="AK50" s="52">
        <v>2</v>
      </c>
      <c r="AL50" s="52">
        <v>2</v>
      </c>
      <c r="AM50" s="52">
        <v>2</v>
      </c>
      <c r="AN50" s="52">
        <v>1</v>
      </c>
    </row>
    <row r="51" spans="1:40" s="65" customFormat="1" x14ac:dyDescent="0.3">
      <c r="A51" s="66">
        <v>40</v>
      </c>
      <c r="B51" s="51">
        <v>40</v>
      </c>
      <c r="C51" s="52" t="s">
        <v>65</v>
      </c>
      <c r="D51" s="53" t="s">
        <v>89</v>
      </c>
      <c r="E51" s="52" t="s">
        <v>40</v>
      </c>
      <c r="F51" s="53" t="s">
        <v>42</v>
      </c>
      <c r="G51" s="54">
        <f>SQRT(POWER((N52-N51),2)+POWER((O52-O51),2)+POWER((M52-M51),2))</f>
        <v>39.612669690391137</v>
      </c>
      <c r="H51" s="55">
        <f>+I50</f>
        <v>4067.4770729757406</v>
      </c>
      <c r="I51" s="55">
        <f>+H51-G51-AE51</f>
        <v>4027.8644032853495</v>
      </c>
      <c r="J51" s="54">
        <v>200</v>
      </c>
      <c r="K51" s="55" t="s">
        <v>45</v>
      </c>
      <c r="L51" s="56">
        <v>18</v>
      </c>
      <c r="M51" s="56"/>
      <c r="N51" s="57">
        <v>275432.94</v>
      </c>
      <c r="O51" s="57">
        <v>8672444</v>
      </c>
      <c r="P51" s="58" t="s">
        <v>38</v>
      </c>
      <c r="Q51" s="58" t="s">
        <v>38</v>
      </c>
      <c r="R51" s="51" t="s">
        <v>58</v>
      </c>
      <c r="S51" s="58" t="s">
        <v>38</v>
      </c>
      <c r="T51" s="52" t="s">
        <v>24</v>
      </c>
      <c r="U51" s="51" t="s">
        <v>46</v>
      </c>
      <c r="V51" s="51">
        <v>9</v>
      </c>
      <c r="W51" s="51">
        <v>250</v>
      </c>
      <c r="X51" s="51" t="s">
        <v>47</v>
      </c>
      <c r="Y51" s="52" t="s">
        <v>57</v>
      </c>
      <c r="Z51" s="51" t="s">
        <v>48</v>
      </c>
      <c r="AA51" s="51" t="s">
        <v>49</v>
      </c>
      <c r="AB51" s="52" t="s">
        <v>80</v>
      </c>
      <c r="AC51" s="51"/>
      <c r="AD51" s="64">
        <f>G51+AD50</f>
        <v>1897.1355967146501</v>
      </c>
      <c r="AE51" s="60"/>
      <c r="AF51" s="61"/>
      <c r="AG51" s="52"/>
      <c r="AH51" s="52">
        <v>1</v>
      </c>
      <c r="AI51" s="52">
        <v>1</v>
      </c>
      <c r="AJ51" s="52"/>
      <c r="AK51" s="52">
        <v>2</v>
      </c>
      <c r="AL51" s="52">
        <v>2</v>
      </c>
      <c r="AM51" s="52"/>
      <c r="AN51" s="52">
        <v>1</v>
      </c>
    </row>
    <row r="52" spans="1:40" s="65" customFormat="1" x14ac:dyDescent="0.3">
      <c r="A52" s="66">
        <v>41</v>
      </c>
      <c r="B52" s="51">
        <v>41</v>
      </c>
      <c r="C52" s="52" t="s">
        <v>65</v>
      </c>
      <c r="D52" s="53" t="s">
        <v>89</v>
      </c>
      <c r="E52" s="52" t="s">
        <v>40</v>
      </c>
      <c r="F52" s="53" t="s">
        <v>42</v>
      </c>
      <c r="G52" s="54">
        <f>SQRT(POWER((N53-N52),2)+POWER((O53-O52),2)+POWER((M53-M52),2))</f>
        <v>34.24871384446373</v>
      </c>
      <c r="H52" s="55">
        <f>I51</f>
        <v>4027.8644032853495</v>
      </c>
      <c r="I52" s="55">
        <f>+H52-G52-AE52</f>
        <v>3993.6156894408859</v>
      </c>
      <c r="J52" s="54">
        <v>200</v>
      </c>
      <c r="K52" s="55" t="s">
        <v>45</v>
      </c>
      <c r="L52" s="56">
        <v>18</v>
      </c>
      <c r="M52" s="56"/>
      <c r="N52" s="57">
        <v>275439.88</v>
      </c>
      <c r="O52" s="57">
        <v>8672405</v>
      </c>
      <c r="P52" s="58" t="s">
        <v>38</v>
      </c>
      <c r="Q52" s="58" t="s">
        <v>38</v>
      </c>
      <c r="R52" s="51" t="s">
        <v>58</v>
      </c>
      <c r="S52" s="58" t="s">
        <v>38</v>
      </c>
      <c r="T52" s="52" t="s">
        <v>24</v>
      </c>
      <c r="U52" s="51" t="s">
        <v>46</v>
      </c>
      <c r="V52" s="51">
        <v>9</v>
      </c>
      <c r="W52" s="51">
        <v>250</v>
      </c>
      <c r="X52" s="51" t="s">
        <v>47</v>
      </c>
      <c r="Y52" s="52" t="s">
        <v>57</v>
      </c>
      <c r="Z52" s="51" t="s">
        <v>48</v>
      </c>
      <c r="AA52" s="51" t="s">
        <v>49</v>
      </c>
      <c r="AB52" s="52" t="s">
        <v>80</v>
      </c>
      <c r="AC52" s="51"/>
      <c r="AD52" s="64">
        <f>G52+AD51</f>
        <v>1931.3843105591138</v>
      </c>
      <c r="AE52" s="60"/>
      <c r="AF52" s="61"/>
      <c r="AG52" s="52"/>
      <c r="AH52" s="52">
        <v>2</v>
      </c>
      <c r="AI52" s="52">
        <v>2</v>
      </c>
      <c r="AJ52" s="52"/>
      <c r="AK52" s="52">
        <v>2</v>
      </c>
      <c r="AL52" s="52">
        <v>2</v>
      </c>
      <c r="AM52" s="52">
        <v>2</v>
      </c>
      <c r="AN52" s="52">
        <v>1</v>
      </c>
    </row>
    <row r="53" spans="1:40" s="65" customFormat="1" x14ac:dyDescent="0.3">
      <c r="A53" s="66">
        <v>42</v>
      </c>
      <c r="B53" s="51">
        <v>42</v>
      </c>
      <c r="C53" s="52" t="s">
        <v>65</v>
      </c>
      <c r="D53" s="53" t="s">
        <v>89</v>
      </c>
      <c r="E53" s="52" t="s">
        <v>40</v>
      </c>
      <c r="F53" s="53" t="s">
        <v>42</v>
      </c>
      <c r="G53" s="54">
        <f>SQRT(POWER((N54-N53),2)+POWER((O54-O53),2)+POWER((M54-M53),2))</f>
        <v>41.954856691453664</v>
      </c>
      <c r="H53" s="55">
        <f>I52</f>
        <v>3993.6156894408859</v>
      </c>
      <c r="I53" s="55">
        <f>+H53-G53-AE53</f>
        <v>3951.6608327494323</v>
      </c>
      <c r="J53" s="54">
        <v>200</v>
      </c>
      <c r="K53" s="55" t="s">
        <v>45</v>
      </c>
      <c r="L53" s="56">
        <v>18</v>
      </c>
      <c r="M53" s="56"/>
      <c r="N53" s="57">
        <v>275444</v>
      </c>
      <c r="O53" s="57">
        <v>8672371</v>
      </c>
      <c r="P53" s="58" t="s">
        <v>38</v>
      </c>
      <c r="Q53" s="58" t="s">
        <v>38</v>
      </c>
      <c r="R53" s="51" t="s">
        <v>58</v>
      </c>
      <c r="S53" s="58" t="s">
        <v>38</v>
      </c>
      <c r="T53" s="52" t="s">
        <v>24</v>
      </c>
      <c r="U53" s="51" t="s">
        <v>46</v>
      </c>
      <c r="V53" s="51">
        <v>9</v>
      </c>
      <c r="W53" s="51">
        <v>250</v>
      </c>
      <c r="X53" s="51" t="s">
        <v>47</v>
      </c>
      <c r="Y53" s="52" t="s">
        <v>57</v>
      </c>
      <c r="Z53" s="51" t="s">
        <v>48</v>
      </c>
      <c r="AA53" s="51" t="s">
        <v>49</v>
      </c>
      <c r="AB53" s="52" t="s">
        <v>80</v>
      </c>
      <c r="AC53" s="51"/>
      <c r="AD53" s="64">
        <f>G53+AD52</f>
        <v>1973.3391672505675</v>
      </c>
      <c r="AE53" s="60"/>
      <c r="AF53" s="61"/>
      <c r="AG53" s="52"/>
      <c r="AH53" s="52">
        <v>1</v>
      </c>
      <c r="AI53" s="52">
        <v>1</v>
      </c>
      <c r="AJ53" s="52"/>
      <c r="AK53" s="52">
        <v>2</v>
      </c>
      <c r="AL53" s="52">
        <v>2</v>
      </c>
      <c r="AM53" s="52"/>
      <c r="AN53" s="52">
        <v>1</v>
      </c>
    </row>
    <row r="54" spans="1:40" s="65" customFormat="1" x14ac:dyDescent="0.3">
      <c r="A54" s="66">
        <v>43</v>
      </c>
      <c r="B54" s="51">
        <v>43</v>
      </c>
      <c r="C54" s="52" t="s">
        <v>66</v>
      </c>
      <c r="D54" s="53" t="s">
        <v>89</v>
      </c>
      <c r="E54" s="52" t="s">
        <v>40</v>
      </c>
      <c r="F54" s="53" t="s">
        <v>42</v>
      </c>
      <c r="G54" s="54">
        <f>SQRT(POWER((N55-N54),2)+POWER((O55-O54),2)+POWER((M55-M54),2))</f>
        <v>32.298365283711199</v>
      </c>
      <c r="H54" s="55">
        <f>I53</f>
        <v>3951.6608327494323</v>
      </c>
      <c r="I54" s="55">
        <f>+H54-G54-AE54</f>
        <v>3919.3624674657212</v>
      </c>
      <c r="J54" s="54">
        <v>200</v>
      </c>
      <c r="K54" s="55" t="s">
        <v>45</v>
      </c>
      <c r="L54" s="56">
        <v>18</v>
      </c>
      <c r="M54" s="56"/>
      <c r="N54" s="57">
        <v>275452.90000000002</v>
      </c>
      <c r="O54" s="57">
        <v>8672330</v>
      </c>
      <c r="P54" s="58" t="s">
        <v>38</v>
      </c>
      <c r="Q54" s="58" t="s">
        <v>38</v>
      </c>
      <c r="R54" s="51" t="s">
        <v>58</v>
      </c>
      <c r="S54" s="58" t="s">
        <v>38</v>
      </c>
      <c r="T54" s="52" t="s">
        <v>24</v>
      </c>
      <c r="U54" s="51" t="s">
        <v>46</v>
      </c>
      <c r="V54" s="51">
        <v>9</v>
      </c>
      <c r="W54" s="51">
        <v>250</v>
      </c>
      <c r="X54" s="51" t="s">
        <v>47</v>
      </c>
      <c r="Y54" s="52" t="s">
        <v>57</v>
      </c>
      <c r="Z54" s="51" t="s">
        <v>48</v>
      </c>
      <c r="AA54" s="51" t="s">
        <v>49</v>
      </c>
      <c r="AB54" s="52" t="s">
        <v>80</v>
      </c>
      <c r="AC54" s="51"/>
      <c r="AD54" s="64">
        <f>G54+AD53</f>
        <v>2005.6375325342788</v>
      </c>
      <c r="AE54" s="60"/>
      <c r="AF54" s="61"/>
      <c r="AG54" s="52"/>
      <c r="AH54" s="52">
        <v>2</v>
      </c>
      <c r="AI54" s="52">
        <v>2</v>
      </c>
      <c r="AJ54" s="52"/>
      <c r="AK54" s="52">
        <v>2</v>
      </c>
      <c r="AL54" s="52">
        <v>2</v>
      </c>
      <c r="AM54" s="52">
        <v>2</v>
      </c>
      <c r="AN54" s="52">
        <v>1</v>
      </c>
    </row>
    <row r="55" spans="1:40" s="65" customFormat="1" x14ac:dyDescent="0.3">
      <c r="A55" s="66">
        <v>44</v>
      </c>
      <c r="B55" s="51">
        <v>44</v>
      </c>
      <c r="C55" s="52" t="s">
        <v>66</v>
      </c>
      <c r="D55" s="53" t="s">
        <v>89</v>
      </c>
      <c r="E55" s="52" t="s">
        <v>40</v>
      </c>
      <c r="F55" s="53" t="s">
        <v>42</v>
      </c>
      <c r="G55" s="54">
        <f>SQRT(POWER((N56-N55),2)+POWER((O56-O55),2)+POWER((M56-M55),2))</f>
        <v>30.061377213959066</v>
      </c>
      <c r="H55" s="55">
        <f>I54</f>
        <v>3919.3624674657212</v>
      </c>
      <c r="I55" s="55">
        <f>+H55-G55-AE55</f>
        <v>3889.3010902517622</v>
      </c>
      <c r="J55" s="54">
        <v>200</v>
      </c>
      <c r="K55" s="55" t="s">
        <v>45</v>
      </c>
      <c r="L55" s="56">
        <v>18</v>
      </c>
      <c r="M55" s="56"/>
      <c r="N55" s="57">
        <v>275457.28000000003</v>
      </c>
      <c r="O55" s="57">
        <v>8672298</v>
      </c>
      <c r="P55" s="58" t="s">
        <v>38</v>
      </c>
      <c r="Q55" s="58" t="s">
        <v>38</v>
      </c>
      <c r="R55" s="51" t="s">
        <v>58</v>
      </c>
      <c r="S55" s="58" t="s">
        <v>38</v>
      </c>
      <c r="T55" s="52" t="s">
        <v>24</v>
      </c>
      <c r="U55" s="51" t="s">
        <v>46</v>
      </c>
      <c r="V55" s="51">
        <v>9</v>
      </c>
      <c r="W55" s="51">
        <v>250</v>
      </c>
      <c r="X55" s="51" t="s">
        <v>47</v>
      </c>
      <c r="Y55" s="52" t="s">
        <v>57</v>
      </c>
      <c r="Z55" s="51" t="s">
        <v>48</v>
      </c>
      <c r="AA55" s="51" t="s">
        <v>49</v>
      </c>
      <c r="AB55" s="52" t="s">
        <v>80</v>
      </c>
      <c r="AC55" s="51"/>
      <c r="AD55" s="64">
        <f>G55+AD54</f>
        <v>2035.6989097482378</v>
      </c>
      <c r="AE55" s="60"/>
      <c r="AF55" s="61"/>
      <c r="AG55" s="52"/>
      <c r="AH55" s="52">
        <v>1</v>
      </c>
      <c r="AI55" s="52">
        <v>1</v>
      </c>
      <c r="AJ55" s="52"/>
      <c r="AK55" s="52">
        <v>2</v>
      </c>
      <c r="AL55" s="52">
        <v>2</v>
      </c>
      <c r="AM55" s="52"/>
      <c r="AN55" s="52">
        <v>1</v>
      </c>
    </row>
    <row r="56" spans="1:40" s="65" customFormat="1" x14ac:dyDescent="0.3">
      <c r="A56" s="66">
        <v>45</v>
      </c>
      <c r="B56" s="51">
        <v>45</v>
      </c>
      <c r="C56" s="52" t="s">
        <v>65</v>
      </c>
      <c r="D56" s="53" t="s">
        <v>89</v>
      </c>
      <c r="E56" s="52" t="s">
        <v>40</v>
      </c>
      <c r="F56" s="53" t="s">
        <v>42</v>
      </c>
      <c r="G56" s="54">
        <f>SQRT(POWER((N57-N56),2)+POWER((O57-O56),2)+POWER((M57-M56),2))</f>
        <v>28.408449447301557</v>
      </c>
      <c r="H56" s="55">
        <f>I55</f>
        <v>3889.3010902517622</v>
      </c>
      <c r="I56" s="55">
        <f>+H56-G56-AE56</f>
        <v>3860.8926408044608</v>
      </c>
      <c r="J56" s="54">
        <v>200</v>
      </c>
      <c r="K56" s="55" t="s">
        <v>45</v>
      </c>
      <c r="L56" s="56">
        <v>18</v>
      </c>
      <c r="M56" s="56"/>
      <c r="N56" s="57">
        <v>275459.20000000001</v>
      </c>
      <c r="O56" s="57">
        <v>8672268</v>
      </c>
      <c r="P56" s="58" t="s">
        <v>38</v>
      </c>
      <c r="Q56" s="58" t="s">
        <v>38</v>
      </c>
      <c r="R56" s="51" t="s">
        <v>58</v>
      </c>
      <c r="S56" s="58" t="s">
        <v>38</v>
      </c>
      <c r="T56" s="52" t="s">
        <v>24</v>
      </c>
      <c r="U56" s="51" t="s">
        <v>46</v>
      </c>
      <c r="V56" s="51">
        <v>9</v>
      </c>
      <c r="W56" s="51">
        <v>250</v>
      </c>
      <c r="X56" s="51" t="s">
        <v>47</v>
      </c>
      <c r="Y56" s="52" t="s">
        <v>57</v>
      </c>
      <c r="Z56" s="51" t="s">
        <v>48</v>
      </c>
      <c r="AA56" s="51" t="s">
        <v>49</v>
      </c>
      <c r="AB56" s="52" t="s">
        <v>80</v>
      </c>
      <c r="AC56" s="51"/>
      <c r="AD56" s="64">
        <f>G56+AD55</f>
        <v>2064.1073591955392</v>
      </c>
      <c r="AE56" s="60"/>
      <c r="AF56" s="61"/>
      <c r="AG56" s="52"/>
      <c r="AH56" s="52">
        <v>2</v>
      </c>
      <c r="AI56" s="52">
        <v>2</v>
      </c>
      <c r="AJ56" s="52"/>
      <c r="AK56" s="52">
        <v>2</v>
      </c>
      <c r="AL56" s="52">
        <v>2</v>
      </c>
      <c r="AM56" s="52">
        <v>2</v>
      </c>
      <c r="AN56" s="52">
        <v>1</v>
      </c>
    </row>
    <row r="57" spans="1:40" s="65" customFormat="1" x14ac:dyDescent="0.3">
      <c r="A57" s="66">
        <v>46</v>
      </c>
      <c r="B57" s="51">
        <v>46</v>
      </c>
      <c r="C57" s="52" t="s">
        <v>65</v>
      </c>
      <c r="D57" s="53" t="s">
        <v>89</v>
      </c>
      <c r="E57" s="52" t="s">
        <v>40</v>
      </c>
      <c r="F57" s="53" t="s">
        <v>42</v>
      </c>
      <c r="G57" s="54">
        <f>SQRT(POWER((N58-N57),2)+POWER((O58-O57),2)+POWER((M58-M57),2))</f>
        <v>29.087153521786899</v>
      </c>
      <c r="H57" s="55">
        <f t="shared" ref="H57:H63" si="1">I56</f>
        <v>3860.8926408044608</v>
      </c>
      <c r="I57" s="55">
        <f>+H57-G57-AE57</f>
        <v>3831.8054872826738</v>
      </c>
      <c r="J57" s="54">
        <v>200</v>
      </c>
      <c r="K57" s="55" t="s">
        <v>45</v>
      </c>
      <c r="L57" s="56">
        <v>18</v>
      </c>
      <c r="M57" s="56"/>
      <c r="N57" s="57">
        <v>275464</v>
      </c>
      <c r="O57" s="57">
        <v>8672240</v>
      </c>
      <c r="P57" s="58" t="s">
        <v>38</v>
      </c>
      <c r="Q57" s="58" t="s">
        <v>38</v>
      </c>
      <c r="R57" s="51" t="s">
        <v>58</v>
      </c>
      <c r="S57" s="58" t="s">
        <v>38</v>
      </c>
      <c r="T57" s="52" t="s">
        <v>24</v>
      </c>
      <c r="U57" s="51" t="s">
        <v>46</v>
      </c>
      <c r="V57" s="51">
        <v>9</v>
      </c>
      <c r="W57" s="51">
        <v>250</v>
      </c>
      <c r="X57" s="51" t="s">
        <v>47</v>
      </c>
      <c r="Y57" s="52" t="s">
        <v>57</v>
      </c>
      <c r="Z57" s="51" t="s">
        <v>48</v>
      </c>
      <c r="AA57" s="51" t="s">
        <v>49</v>
      </c>
      <c r="AB57" s="52" t="s">
        <v>80</v>
      </c>
      <c r="AC57" s="51"/>
      <c r="AD57" s="64">
        <f>G57+AD56</f>
        <v>2093.1945127173262</v>
      </c>
      <c r="AE57" s="60"/>
      <c r="AF57" s="61"/>
      <c r="AG57" s="52"/>
      <c r="AH57" s="52">
        <v>1</v>
      </c>
      <c r="AI57" s="52">
        <v>1</v>
      </c>
      <c r="AJ57" s="52"/>
      <c r="AK57" s="52">
        <v>2</v>
      </c>
      <c r="AL57" s="52">
        <v>2</v>
      </c>
      <c r="AM57" s="52"/>
      <c r="AN57" s="52">
        <v>1</v>
      </c>
    </row>
    <row r="58" spans="1:40" s="65" customFormat="1" x14ac:dyDescent="0.3">
      <c r="A58" s="66">
        <v>47</v>
      </c>
      <c r="B58" s="51">
        <v>47</v>
      </c>
      <c r="C58" s="52" t="s">
        <v>66</v>
      </c>
      <c r="D58" s="53" t="s">
        <v>89</v>
      </c>
      <c r="E58" s="52" t="s">
        <v>40</v>
      </c>
      <c r="F58" s="53" t="s">
        <v>42</v>
      </c>
      <c r="G58" s="54">
        <f>SQRT(POWER((N59-N58),2)+POWER((O59-O58),2)+POWER((M59-M58),2))</f>
        <v>29.001077566187089</v>
      </c>
      <c r="H58" s="55">
        <f t="shared" si="1"/>
        <v>3831.8054872826738</v>
      </c>
      <c r="I58" s="55">
        <f>+H58-G58-AE58</f>
        <v>3802.8044097164866</v>
      </c>
      <c r="J58" s="54">
        <v>200</v>
      </c>
      <c r="K58" s="55" t="s">
        <v>45</v>
      </c>
      <c r="L58" s="56">
        <v>18</v>
      </c>
      <c r="M58" s="56"/>
      <c r="N58" s="57">
        <v>275466.25</v>
      </c>
      <c r="O58" s="57">
        <v>8672211</v>
      </c>
      <c r="P58" s="58" t="s">
        <v>38</v>
      </c>
      <c r="Q58" s="58" t="s">
        <v>38</v>
      </c>
      <c r="R58" s="51" t="s">
        <v>58</v>
      </c>
      <c r="S58" s="58" t="s">
        <v>38</v>
      </c>
      <c r="T58" s="52" t="s">
        <v>24</v>
      </c>
      <c r="U58" s="51" t="s">
        <v>46</v>
      </c>
      <c r="V58" s="51">
        <v>9</v>
      </c>
      <c r="W58" s="51">
        <v>250</v>
      </c>
      <c r="X58" s="51" t="s">
        <v>47</v>
      </c>
      <c r="Y58" s="52" t="s">
        <v>57</v>
      </c>
      <c r="Z58" s="51" t="s">
        <v>48</v>
      </c>
      <c r="AA58" s="51" t="s">
        <v>49</v>
      </c>
      <c r="AB58" s="52" t="s">
        <v>80</v>
      </c>
      <c r="AC58" s="51"/>
      <c r="AD58" s="64">
        <f>G58+AD57</f>
        <v>2122.1955902835134</v>
      </c>
      <c r="AE58" s="60"/>
      <c r="AF58" s="61"/>
      <c r="AG58" s="52"/>
      <c r="AH58" s="52">
        <v>2</v>
      </c>
      <c r="AI58" s="52">
        <v>2</v>
      </c>
      <c r="AJ58" s="52"/>
      <c r="AK58" s="52">
        <v>2</v>
      </c>
      <c r="AL58" s="52">
        <v>2</v>
      </c>
      <c r="AM58" s="52">
        <v>2</v>
      </c>
      <c r="AN58" s="52">
        <v>1</v>
      </c>
    </row>
    <row r="59" spans="1:40" s="65" customFormat="1" x14ac:dyDescent="0.3">
      <c r="A59" s="66">
        <v>48</v>
      </c>
      <c r="B59" s="51">
        <v>48</v>
      </c>
      <c r="C59" s="52" t="s">
        <v>66</v>
      </c>
      <c r="D59" s="53" t="s">
        <v>89</v>
      </c>
      <c r="E59" s="52" t="s">
        <v>40</v>
      </c>
      <c r="F59" s="53" t="s">
        <v>42</v>
      </c>
      <c r="G59" s="54">
        <f>SQRT(POWER((N60-N59),2)+POWER((O60-O59),2)+POWER((M60-M59),2))</f>
        <v>19.193707302130246</v>
      </c>
      <c r="H59" s="55">
        <f t="shared" si="1"/>
        <v>3802.8044097164866</v>
      </c>
      <c r="I59" s="55">
        <f>+H59-G59-AE59</f>
        <v>3783.6107024143562</v>
      </c>
      <c r="J59" s="54">
        <v>200</v>
      </c>
      <c r="K59" s="55" t="s">
        <v>45</v>
      </c>
      <c r="L59" s="56">
        <v>18</v>
      </c>
      <c r="M59" s="56"/>
      <c r="N59" s="57">
        <v>275466</v>
      </c>
      <c r="O59" s="57">
        <v>8672182</v>
      </c>
      <c r="P59" s="58" t="s">
        <v>38</v>
      </c>
      <c r="Q59" s="58" t="s">
        <v>38</v>
      </c>
      <c r="R59" s="51" t="s">
        <v>58</v>
      </c>
      <c r="S59" s="58" t="s">
        <v>38</v>
      </c>
      <c r="T59" s="52" t="s">
        <v>24</v>
      </c>
      <c r="U59" s="51" t="s">
        <v>46</v>
      </c>
      <c r="V59" s="51">
        <v>9</v>
      </c>
      <c r="W59" s="51">
        <v>250</v>
      </c>
      <c r="X59" s="51" t="s">
        <v>47</v>
      </c>
      <c r="Y59" s="52" t="s">
        <v>57</v>
      </c>
      <c r="Z59" s="51" t="s">
        <v>48</v>
      </c>
      <c r="AA59" s="51" t="s">
        <v>49</v>
      </c>
      <c r="AB59" s="52" t="s">
        <v>80</v>
      </c>
      <c r="AC59" s="51"/>
      <c r="AD59" s="64">
        <f>G59+AD58</f>
        <v>2141.3892975856438</v>
      </c>
      <c r="AE59" s="60"/>
      <c r="AF59" s="61"/>
      <c r="AG59" s="52"/>
      <c r="AH59" s="52">
        <v>1</v>
      </c>
      <c r="AI59" s="52">
        <v>1</v>
      </c>
      <c r="AJ59" s="52"/>
      <c r="AK59" s="52">
        <v>2</v>
      </c>
      <c r="AL59" s="52">
        <v>2</v>
      </c>
      <c r="AM59" s="52"/>
      <c r="AN59" s="52">
        <v>1</v>
      </c>
    </row>
    <row r="60" spans="1:40" s="65" customFormat="1" x14ac:dyDescent="0.3">
      <c r="A60" s="66">
        <v>49</v>
      </c>
      <c r="B60" s="51">
        <v>49</v>
      </c>
      <c r="C60" s="52" t="s">
        <v>66</v>
      </c>
      <c r="D60" s="53" t="s">
        <v>89</v>
      </c>
      <c r="E60" s="52" t="s">
        <v>40</v>
      </c>
      <c r="F60" s="53" t="s">
        <v>42</v>
      </c>
      <c r="G60" s="54">
        <f>SQRT(POWER((N61-N60),2)+POWER((O61-O60),2)+POWER((M61-M60),2))</f>
        <v>21.98171285333088</v>
      </c>
      <c r="H60" s="55">
        <f t="shared" si="1"/>
        <v>3783.6107024143562</v>
      </c>
      <c r="I60" s="55">
        <f>+H60-G60-AE60</f>
        <v>3761.6289895610253</v>
      </c>
      <c r="J60" s="54">
        <v>200</v>
      </c>
      <c r="K60" s="55" t="s">
        <v>45</v>
      </c>
      <c r="L60" s="56">
        <v>18</v>
      </c>
      <c r="M60" s="56"/>
      <c r="N60" s="57">
        <v>275463.28000000003</v>
      </c>
      <c r="O60" s="57">
        <v>8672163</v>
      </c>
      <c r="P60" s="58" t="s">
        <v>38</v>
      </c>
      <c r="Q60" s="58" t="s">
        <v>38</v>
      </c>
      <c r="R60" s="51" t="s">
        <v>58</v>
      </c>
      <c r="S60" s="58" t="s">
        <v>38</v>
      </c>
      <c r="T60" s="52" t="s">
        <v>24</v>
      </c>
      <c r="U60" s="51" t="s">
        <v>46</v>
      </c>
      <c r="V60" s="51">
        <v>9</v>
      </c>
      <c r="W60" s="51">
        <v>250</v>
      </c>
      <c r="X60" s="51" t="s">
        <v>47</v>
      </c>
      <c r="Y60" s="52" t="s">
        <v>83</v>
      </c>
      <c r="Z60" s="51" t="s">
        <v>48</v>
      </c>
      <c r="AA60" s="51" t="s">
        <v>49</v>
      </c>
      <c r="AB60" s="52" t="s">
        <v>80</v>
      </c>
      <c r="AC60" s="51"/>
      <c r="AD60" s="64">
        <f>G60+AD59</f>
        <v>2163.3710104389747</v>
      </c>
      <c r="AE60" s="60"/>
      <c r="AF60" s="61"/>
      <c r="AG60" s="52"/>
      <c r="AH60" s="52">
        <v>2</v>
      </c>
      <c r="AI60" s="52">
        <v>2</v>
      </c>
      <c r="AJ60" s="52"/>
      <c r="AK60" s="52">
        <v>2</v>
      </c>
      <c r="AL60" s="52">
        <v>2</v>
      </c>
      <c r="AM60" s="52">
        <v>2</v>
      </c>
      <c r="AN60" s="52">
        <v>1</v>
      </c>
    </row>
    <row r="61" spans="1:40" s="65" customFormat="1" x14ac:dyDescent="0.3">
      <c r="A61" s="66">
        <v>50</v>
      </c>
      <c r="B61" s="51">
        <v>50</v>
      </c>
      <c r="C61" s="52" t="s">
        <v>67</v>
      </c>
      <c r="D61" s="53" t="s">
        <v>89</v>
      </c>
      <c r="E61" s="52" t="s">
        <v>40</v>
      </c>
      <c r="F61" s="53" t="s">
        <v>42</v>
      </c>
      <c r="G61" s="54">
        <f>SQRT(POWER((N62-N61),2)+POWER((O62-O61),2)+POWER((M62-M61),2))</f>
        <v>21.287378891263153</v>
      </c>
      <c r="H61" s="55">
        <f t="shared" si="1"/>
        <v>3761.6289895610253</v>
      </c>
      <c r="I61" s="55">
        <f>+H61-G61-AE61</f>
        <v>3740.3416106697623</v>
      </c>
      <c r="J61" s="54">
        <v>200</v>
      </c>
      <c r="K61" s="55" t="s">
        <v>45</v>
      </c>
      <c r="L61" s="56">
        <v>18</v>
      </c>
      <c r="M61" s="56"/>
      <c r="N61" s="57">
        <v>275452.74</v>
      </c>
      <c r="O61" s="57">
        <v>8672143.7100000009</v>
      </c>
      <c r="P61" s="58" t="s">
        <v>38</v>
      </c>
      <c r="Q61" s="58" t="s">
        <v>38</v>
      </c>
      <c r="R61" s="51" t="s">
        <v>58</v>
      </c>
      <c r="S61" s="58" t="s">
        <v>38</v>
      </c>
      <c r="T61" s="52" t="s">
        <v>24</v>
      </c>
      <c r="U61" s="51" t="s">
        <v>46</v>
      </c>
      <c r="V61" s="51">
        <v>9</v>
      </c>
      <c r="W61" s="51">
        <v>250</v>
      </c>
      <c r="X61" s="51" t="s">
        <v>47</v>
      </c>
      <c r="Y61" s="52" t="s">
        <v>83</v>
      </c>
      <c r="Z61" s="51" t="s">
        <v>48</v>
      </c>
      <c r="AA61" s="51" t="s">
        <v>49</v>
      </c>
      <c r="AB61" s="52" t="s">
        <v>80</v>
      </c>
      <c r="AC61" s="51"/>
      <c r="AD61" s="64">
        <f>G61+AD60</f>
        <v>2184.6583893302377</v>
      </c>
      <c r="AE61" s="60"/>
      <c r="AF61" s="61"/>
      <c r="AG61" s="52"/>
      <c r="AH61" s="52">
        <v>1</v>
      </c>
      <c r="AI61" s="52">
        <v>1</v>
      </c>
      <c r="AJ61" s="52"/>
      <c r="AK61" s="52">
        <v>2</v>
      </c>
      <c r="AL61" s="52">
        <v>2</v>
      </c>
      <c r="AM61" s="52"/>
      <c r="AN61" s="52">
        <v>1</v>
      </c>
    </row>
    <row r="62" spans="1:40" s="65" customFormat="1" x14ac:dyDescent="0.3">
      <c r="A62" s="66">
        <v>51</v>
      </c>
      <c r="B62" s="51">
        <v>51</v>
      </c>
      <c r="C62" s="52" t="s">
        <v>67</v>
      </c>
      <c r="D62" s="53" t="s">
        <v>89</v>
      </c>
      <c r="E62" s="52" t="s">
        <v>40</v>
      </c>
      <c r="F62" s="53" t="s">
        <v>42</v>
      </c>
      <c r="G62" s="54">
        <f>SQRT(POWER((N63-N62),2)+POWER((O63-O62),2)+POWER((M63-M62),2))</f>
        <v>17.596982695249434</v>
      </c>
      <c r="H62" s="55">
        <f t="shared" si="1"/>
        <v>3740.3416106697623</v>
      </c>
      <c r="I62" s="55">
        <f>+H62-G62-AE62</f>
        <v>3722.7446279745127</v>
      </c>
      <c r="J62" s="54">
        <v>200</v>
      </c>
      <c r="K62" s="55" t="s">
        <v>45</v>
      </c>
      <c r="L62" s="56">
        <v>18</v>
      </c>
      <c r="M62" s="56"/>
      <c r="N62" s="57">
        <v>275453.59999999998</v>
      </c>
      <c r="O62" s="57">
        <v>8672122.4399999995</v>
      </c>
      <c r="P62" s="58" t="s">
        <v>38</v>
      </c>
      <c r="Q62" s="58" t="s">
        <v>38</v>
      </c>
      <c r="R62" s="51" t="s">
        <v>58</v>
      </c>
      <c r="S62" s="58" t="s">
        <v>38</v>
      </c>
      <c r="T62" s="52" t="s">
        <v>24</v>
      </c>
      <c r="U62" s="51" t="s">
        <v>46</v>
      </c>
      <c r="V62" s="51">
        <v>9</v>
      </c>
      <c r="W62" s="51">
        <v>250</v>
      </c>
      <c r="X62" s="51" t="s">
        <v>47</v>
      </c>
      <c r="Y62" s="52" t="s">
        <v>83</v>
      </c>
      <c r="Z62" s="51" t="s">
        <v>48</v>
      </c>
      <c r="AA62" s="51" t="s">
        <v>49</v>
      </c>
      <c r="AB62" s="52" t="s">
        <v>80</v>
      </c>
      <c r="AC62" s="51"/>
      <c r="AD62" s="64">
        <f>G62+AD61</f>
        <v>2202.2553720254873</v>
      </c>
      <c r="AE62" s="60"/>
      <c r="AF62" s="61"/>
      <c r="AG62" s="52"/>
      <c r="AH62" s="52">
        <v>2</v>
      </c>
      <c r="AI62" s="52">
        <v>2</v>
      </c>
      <c r="AJ62" s="52"/>
      <c r="AK62" s="52">
        <v>2</v>
      </c>
      <c r="AL62" s="52">
        <v>2</v>
      </c>
      <c r="AM62" s="52">
        <v>2</v>
      </c>
      <c r="AN62" s="52">
        <v>1</v>
      </c>
    </row>
    <row r="63" spans="1:40" s="65" customFormat="1" x14ac:dyDescent="0.3">
      <c r="A63" s="66">
        <v>52</v>
      </c>
      <c r="B63" s="51">
        <v>52</v>
      </c>
      <c r="C63" s="52" t="s">
        <v>67</v>
      </c>
      <c r="D63" s="53" t="s">
        <v>89</v>
      </c>
      <c r="E63" s="52" t="s">
        <v>40</v>
      </c>
      <c r="F63" s="53" t="s">
        <v>42</v>
      </c>
      <c r="G63" s="54">
        <f>SQRT(POWER((N64-N63),2)+POWER((O64-O63),2)+POWER((M64-M63),2))</f>
        <v>18.229119562228902</v>
      </c>
      <c r="H63" s="55">
        <f t="shared" si="1"/>
        <v>3722.7446279745127</v>
      </c>
      <c r="I63" s="55">
        <f>+H63-G63-AE63</f>
        <v>3704.5155084122839</v>
      </c>
      <c r="J63" s="54">
        <v>200</v>
      </c>
      <c r="K63" s="55" t="s">
        <v>45</v>
      </c>
      <c r="L63" s="56">
        <v>18</v>
      </c>
      <c r="M63" s="56"/>
      <c r="N63" s="57">
        <v>275439.96999999997</v>
      </c>
      <c r="O63" s="57">
        <v>8672111.3100000005</v>
      </c>
      <c r="P63" s="58" t="s">
        <v>38</v>
      </c>
      <c r="Q63" s="58" t="s">
        <v>38</v>
      </c>
      <c r="R63" s="51" t="s">
        <v>58</v>
      </c>
      <c r="S63" s="58" t="s">
        <v>38</v>
      </c>
      <c r="T63" s="52" t="s">
        <v>24</v>
      </c>
      <c r="U63" s="51" t="s">
        <v>46</v>
      </c>
      <c r="V63" s="51">
        <v>9</v>
      </c>
      <c r="W63" s="51">
        <v>250</v>
      </c>
      <c r="X63" s="51" t="s">
        <v>47</v>
      </c>
      <c r="Y63" s="52" t="s">
        <v>83</v>
      </c>
      <c r="Z63" s="51" t="s">
        <v>48</v>
      </c>
      <c r="AA63" s="51" t="s">
        <v>49</v>
      </c>
      <c r="AB63" s="52" t="s">
        <v>80</v>
      </c>
      <c r="AC63" s="51"/>
      <c r="AD63" s="64">
        <f>G63+AD62</f>
        <v>2220.4844915877161</v>
      </c>
      <c r="AE63" s="60"/>
      <c r="AF63" s="61"/>
      <c r="AG63" s="52"/>
      <c r="AH63" s="52">
        <v>1</v>
      </c>
      <c r="AI63" s="52">
        <v>1</v>
      </c>
      <c r="AJ63" s="52"/>
      <c r="AK63" s="52">
        <v>2</v>
      </c>
      <c r="AL63" s="52">
        <v>2</v>
      </c>
      <c r="AM63" s="52"/>
      <c r="AN63" s="52">
        <v>1</v>
      </c>
    </row>
    <row r="64" spans="1:40" s="65" customFormat="1" x14ac:dyDescent="0.3">
      <c r="A64" s="66">
        <v>53</v>
      </c>
      <c r="B64" s="51">
        <v>53</v>
      </c>
      <c r="C64" s="52" t="s">
        <v>67</v>
      </c>
      <c r="D64" s="53" t="s">
        <v>89</v>
      </c>
      <c r="E64" s="52" t="s">
        <v>40</v>
      </c>
      <c r="F64" s="51" t="s">
        <v>42</v>
      </c>
      <c r="G64" s="54">
        <f>SQRT(POWER((N65-N64),2)+POWER((O65-O64),2)+POWER((M65-M64),2))</f>
        <v>29.277098558874453</v>
      </c>
      <c r="H64" s="55">
        <f>I63</f>
        <v>3704.5155084122839</v>
      </c>
      <c r="I64" s="55">
        <f>+H64-G64-AE64</f>
        <v>3675.2384098534094</v>
      </c>
      <c r="J64" s="54">
        <v>200</v>
      </c>
      <c r="K64" s="55" t="s">
        <v>45</v>
      </c>
      <c r="L64" s="56">
        <v>18</v>
      </c>
      <c r="M64" s="56"/>
      <c r="N64" s="57">
        <v>275424.05</v>
      </c>
      <c r="O64" s="57">
        <v>8672102.4299999997</v>
      </c>
      <c r="P64" s="58" t="s">
        <v>38</v>
      </c>
      <c r="Q64" s="58" t="s">
        <v>38</v>
      </c>
      <c r="R64" s="51" t="s">
        <v>58</v>
      </c>
      <c r="S64" s="58" t="s">
        <v>38</v>
      </c>
      <c r="T64" s="52" t="s">
        <v>24</v>
      </c>
      <c r="U64" s="51" t="s">
        <v>46</v>
      </c>
      <c r="V64" s="51">
        <v>9</v>
      </c>
      <c r="W64" s="51">
        <v>250</v>
      </c>
      <c r="X64" s="51" t="s">
        <v>47</v>
      </c>
      <c r="Y64" s="52" t="s">
        <v>83</v>
      </c>
      <c r="Z64" s="51" t="s">
        <v>48</v>
      </c>
      <c r="AA64" s="51" t="s">
        <v>49</v>
      </c>
      <c r="AB64" s="52" t="s">
        <v>80</v>
      </c>
      <c r="AC64" s="51"/>
      <c r="AD64" s="64">
        <f>G64+AD63</f>
        <v>2249.7615901465906</v>
      </c>
      <c r="AE64" s="60"/>
      <c r="AF64" s="61"/>
      <c r="AG64" s="52"/>
      <c r="AH64" s="52">
        <v>1</v>
      </c>
      <c r="AI64" s="52">
        <v>1</v>
      </c>
      <c r="AJ64" s="52"/>
      <c r="AK64" s="52">
        <v>2</v>
      </c>
      <c r="AL64" s="52">
        <v>2</v>
      </c>
      <c r="AM64" s="52"/>
      <c r="AN64" s="52">
        <v>1</v>
      </c>
    </row>
    <row r="65" spans="1:40" s="65" customFormat="1" x14ac:dyDescent="0.3">
      <c r="A65" s="66">
        <v>54</v>
      </c>
      <c r="B65" s="51">
        <v>54</v>
      </c>
      <c r="C65" s="52" t="s">
        <v>67</v>
      </c>
      <c r="D65" s="53" t="s">
        <v>89</v>
      </c>
      <c r="E65" s="52" t="s">
        <v>40</v>
      </c>
      <c r="F65" s="51" t="s">
        <v>41</v>
      </c>
      <c r="G65" s="54">
        <f>SQRT(POWER((N66-N65),2)+POWER((O66-O65),2)+POWER((M66-M65),2))</f>
        <v>22.240784608469166</v>
      </c>
      <c r="H65" s="55">
        <f t="shared" ref="H65:H128" si="2">I64</f>
        <v>3675.2384098534094</v>
      </c>
      <c r="I65" s="55">
        <f>+H65-G65-AE65</f>
        <v>3652.9976252449401</v>
      </c>
      <c r="J65" s="54">
        <v>200</v>
      </c>
      <c r="K65" s="55" t="s">
        <v>45</v>
      </c>
      <c r="L65" s="56">
        <v>18</v>
      </c>
      <c r="M65" s="56"/>
      <c r="N65" s="57">
        <v>275422.39</v>
      </c>
      <c r="O65" s="57">
        <v>8672073.1999999993</v>
      </c>
      <c r="P65" s="58" t="s">
        <v>38</v>
      </c>
      <c r="Q65" s="58" t="s">
        <v>38</v>
      </c>
      <c r="R65" s="51" t="s">
        <v>58</v>
      </c>
      <c r="S65" s="58" t="s">
        <v>38</v>
      </c>
      <c r="T65" s="52" t="s">
        <v>24</v>
      </c>
      <c r="U65" s="51" t="s">
        <v>46</v>
      </c>
      <c r="V65" s="51">
        <v>9</v>
      </c>
      <c r="W65" s="51">
        <v>250</v>
      </c>
      <c r="X65" s="51" t="s">
        <v>47</v>
      </c>
      <c r="Y65" s="52" t="s">
        <v>83</v>
      </c>
      <c r="Z65" s="51" t="s">
        <v>48</v>
      </c>
      <c r="AA65" s="51" t="s">
        <v>49</v>
      </c>
      <c r="AB65" s="52" t="s">
        <v>80</v>
      </c>
      <c r="AC65" s="51"/>
      <c r="AD65" s="64">
        <f>G65+AD64</f>
        <v>2272.0023747550599</v>
      </c>
      <c r="AE65" s="60"/>
      <c r="AF65" s="60"/>
      <c r="AG65" s="52"/>
      <c r="AH65" s="52">
        <v>2</v>
      </c>
      <c r="AI65" s="52">
        <v>2</v>
      </c>
      <c r="AJ65" s="52"/>
      <c r="AK65" s="52">
        <v>2</v>
      </c>
      <c r="AL65" s="52">
        <v>2</v>
      </c>
      <c r="AM65" s="52">
        <v>2</v>
      </c>
      <c r="AN65" s="52">
        <v>1</v>
      </c>
    </row>
    <row r="66" spans="1:40" s="65" customFormat="1" x14ac:dyDescent="0.3">
      <c r="A66" s="66">
        <v>55</v>
      </c>
      <c r="B66" s="51">
        <v>55</v>
      </c>
      <c r="C66" s="52" t="s">
        <v>67</v>
      </c>
      <c r="D66" s="53" t="s">
        <v>89</v>
      </c>
      <c r="E66" s="52" t="s">
        <v>40</v>
      </c>
      <c r="F66" s="51" t="s">
        <v>41</v>
      </c>
      <c r="G66" s="54">
        <f>SQRT(POWER((N67-N66),2)+POWER((O67-O66),2)+POWER((M67-M66),2))</f>
        <v>29.323100108918243</v>
      </c>
      <c r="H66" s="55">
        <f t="shared" si="2"/>
        <v>3652.9976252449401</v>
      </c>
      <c r="I66" s="55">
        <f>+H66-G66-AE66</f>
        <v>3623.6745251360217</v>
      </c>
      <c r="J66" s="54">
        <v>200</v>
      </c>
      <c r="K66" s="55" t="s">
        <v>45</v>
      </c>
      <c r="L66" s="56">
        <v>18</v>
      </c>
      <c r="M66" s="56"/>
      <c r="N66" s="57">
        <v>275400.33</v>
      </c>
      <c r="O66" s="57">
        <v>8672076.0299999993</v>
      </c>
      <c r="P66" s="58" t="s">
        <v>38</v>
      </c>
      <c r="Q66" s="58" t="s">
        <v>38</v>
      </c>
      <c r="R66" s="51" t="s">
        <v>58</v>
      </c>
      <c r="S66" s="58" t="s">
        <v>38</v>
      </c>
      <c r="T66" s="52" t="s">
        <v>24</v>
      </c>
      <c r="U66" s="51" t="s">
        <v>46</v>
      </c>
      <c r="V66" s="51">
        <v>9</v>
      </c>
      <c r="W66" s="51">
        <v>250</v>
      </c>
      <c r="X66" s="51" t="s">
        <v>47</v>
      </c>
      <c r="Y66" s="52" t="s">
        <v>82</v>
      </c>
      <c r="Z66" s="51" t="s">
        <v>48</v>
      </c>
      <c r="AA66" s="51" t="s">
        <v>49</v>
      </c>
      <c r="AB66" s="52" t="s">
        <v>80</v>
      </c>
      <c r="AC66" s="51"/>
      <c r="AD66" s="64">
        <f>G66+AD65</f>
        <v>2301.3254748639783</v>
      </c>
      <c r="AE66" s="60"/>
      <c r="AF66" s="60"/>
      <c r="AG66" s="52"/>
      <c r="AH66" s="52">
        <v>2</v>
      </c>
      <c r="AI66" s="52">
        <v>2</v>
      </c>
      <c r="AJ66" s="52"/>
      <c r="AK66" s="52">
        <v>2</v>
      </c>
      <c r="AL66" s="52">
        <v>2</v>
      </c>
      <c r="AM66" s="52">
        <v>2</v>
      </c>
      <c r="AN66" s="52">
        <v>1</v>
      </c>
    </row>
    <row r="67" spans="1:40" s="65" customFormat="1" x14ac:dyDescent="0.3">
      <c r="A67" s="66">
        <v>56</v>
      </c>
      <c r="B67" s="51">
        <v>56</v>
      </c>
      <c r="C67" s="52" t="s">
        <v>67</v>
      </c>
      <c r="D67" s="53" t="s">
        <v>89</v>
      </c>
      <c r="E67" s="52" t="s">
        <v>40</v>
      </c>
      <c r="F67" s="51" t="s">
        <v>41</v>
      </c>
      <c r="G67" s="54">
        <f>SQRT(POWER((N68-N67),2)+POWER((O68-O67),2)+POWER((M68-M67),2))</f>
        <v>29.53104298871261</v>
      </c>
      <c r="H67" s="55">
        <f t="shared" si="2"/>
        <v>3623.6745251360217</v>
      </c>
      <c r="I67" s="55">
        <f>+H67-G67-AE67</f>
        <v>3594.143482147309</v>
      </c>
      <c r="J67" s="54">
        <v>200</v>
      </c>
      <c r="K67" s="55" t="s">
        <v>45</v>
      </c>
      <c r="L67" s="56">
        <v>18</v>
      </c>
      <c r="M67" s="56"/>
      <c r="N67" s="57">
        <v>275371.24</v>
      </c>
      <c r="O67" s="57">
        <v>8672072.3399999999</v>
      </c>
      <c r="P67" s="58" t="s">
        <v>38</v>
      </c>
      <c r="Q67" s="58" t="s">
        <v>38</v>
      </c>
      <c r="R67" s="51" t="s">
        <v>58</v>
      </c>
      <c r="S67" s="58" t="s">
        <v>38</v>
      </c>
      <c r="T67" s="52" t="s">
        <v>24</v>
      </c>
      <c r="U67" s="51" t="s">
        <v>46</v>
      </c>
      <c r="V67" s="51">
        <v>9</v>
      </c>
      <c r="W67" s="51">
        <v>250</v>
      </c>
      <c r="X67" s="51" t="s">
        <v>47</v>
      </c>
      <c r="Y67" s="52" t="s">
        <v>82</v>
      </c>
      <c r="Z67" s="51" t="s">
        <v>48</v>
      </c>
      <c r="AA67" s="51" t="s">
        <v>49</v>
      </c>
      <c r="AB67" s="52" t="s">
        <v>80</v>
      </c>
      <c r="AC67" s="51"/>
      <c r="AD67" s="64">
        <f>G67+AD66</f>
        <v>2330.856517852691</v>
      </c>
      <c r="AE67" s="60"/>
      <c r="AF67" s="60"/>
      <c r="AG67" s="52"/>
      <c r="AH67" s="52">
        <v>2</v>
      </c>
      <c r="AI67" s="52">
        <v>2</v>
      </c>
      <c r="AJ67" s="52"/>
      <c r="AK67" s="52">
        <v>2</v>
      </c>
      <c r="AL67" s="52">
        <v>2</v>
      </c>
      <c r="AM67" s="52">
        <v>2</v>
      </c>
      <c r="AN67" s="52">
        <v>1</v>
      </c>
    </row>
    <row r="68" spans="1:40" s="65" customFormat="1" x14ac:dyDescent="0.3">
      <c r="A68" s="66">
        <v>57</v>
      </c>
      <c r="B68" s="51">
        <v>57</v>
      </c>
      <c r="C68" s="52" t="s">
        <v>67</v>
      </c>
      <c r="D68" s="53" t="s">
        <v>89</v>
      </c>
      <c r="E68" s="52" t="s">
        <v>40</v>
      </c>
      <c r="F68" s="51" t="s">
        <v>41</v>
      </c>
      <c r="G68" s="54">
        <f>SQRT(POWER((N69-N68),2)+POWER((O69-O68),2)+POWER((M69-M68),2))</f>
        <v>33.025149507407889</v>
      </c>
      <c r="H68" s="55">
        <f t="shared" si="2"/>
        <v>3594.143482147309</v>
      </c>
      <c r="I68" s="55">
        <f>+H68-G68-AE68</f>
        <v>3536.1183326399009</v>
      </c>
      <c r="J68" s="54">
        <v>200</v>
      </c>
      <c r="K68" s="55" t="s">
        <v>45</v>
      </c>
      <c r="L68" s="56">
        <v>18</v>
      </c>
      <c r="M68" s="56"/>
      <c r="N68" s="57">
        <v>275342.12</v>
      </c>
      <c r="O68" s="57">
        <v>8672067.4299999997</v>
      </c>
      <c r="P68" s="58" t="s">
        <v>38</v>
      </c>
      <c r="Q68" s="58" t="s">
        <v>38</v>
      </c>
      <c r="R68" s="51" t="s">
        <v>58</v>
      </c>
      <c r="S68" s="58" t="s">
        <v>38</v>
      </c>
      <c r="T68" s="52" t="s">
        <v>24</v>
      </c>
      <c r="U68" s="51" t="s">
        <v>46</v>
      </c>
      <c r="V68" s="51">
        <v>9</v>
      </c>
      <c r="W68" s="51">
        <v>250</v>
      </c>
      <c r="X68" s="51" t="s">
        <v>47</v>
      </c>
      <c r="Y68" s="52" t="s">
        <v>82</v>
      </c>
      <c r="Z68" s="51" t="s">
        <v>48</v>
      </c>
      <c r="AA68" s="51" t="s">
        <v>49</v>
      </c>
      <c r="AB68" s="52" t="s">
        <v>80</v>
      </c>
      <c r="AC68" s="51"/>
      <c r="AD68" s="64">
        <f>G68+AD67</f>
        <v>2363.8816673600991</v>
      </c>
      <c r="AE68" s="60">
        <v>25</v>
      </c>
      <c r="AF68" s="60">
        <v>1</v>
      </c>
      <c r="AG68" s="52">
        <v>1</v>
      </c>
      <c r="AH68" s="52">
        <v>2</v>
      </c>
      <c r="AI68" s="52">
        <v>2</v>
      </c>
      <c r="AJ68" s="52"/>
      <c r="AK68" s="52">
        <v>4</v>
      </c>
      <c r="AL68" s="52">
        <v>4</v>
      </c>
      <c r="AM68" s="52">
        <v>2</v>
      </c>
      <c r="AN68" s="52">
        <v>2</v>
      </c>
    </row>
    <row r="69" spans="1:40" s="65" customFormat="1" x14ac:dyDescent="0.3">
      <c r="A69" s="66">
        <v>58</v>
      </c>
      <c r="B69" s="51">
        <v>58</v>
      </c>
      <c r="C69" s="52" t="s">
        <v>67</v>
      </c>
      <c r="D69" s="53" t="s">
        <v>89</v>
      </c>
      <c r="E69" s="52" t="s">
        <v>40</v>
      </c>
      <c r="F69" s="51" t="s">
        <v>41</v>
      </c>
      <c r="G69" s="54">
        <f>SQRT(POWER((N70-N69),2)+POWER((O70-O69),2)+POWER((M70-M69),2))</f>
        <v>31.856121860640851</v>
      </c>
      <c r="H69" s="55">
        <f t="shared" si="2"/>
        <v>3536.1183326399009</v>
      </c>
      <c r="I69" s="55">
        <f>+H69-G69-AE69</f>
        <v>3479.2622107792599</v>
      </c>
      <c r="J69" s="54">
        <v>200</v>
      </c>
      <c r="K69" s="67" t="s">
        <v>86</v>
      </c>
      <c r="L69" s="56">
        <v>18</v>
      </c>
      <c r="M69" s="56"/>
      <c r="N69" s="57">
        <v>275309.51</v>
      </c>
      <c r="O69" s="57">
        <v>8672062.2100000009</v>
      </c>
      <c r="P69" s="58" t="s">
        <v>38</v>
      </c>
      <c r="Q69" s="58" t="s">
        <v>38</v>
      </c>
      <c r="R69" s="51" t="s">
        <v>58</v>
      </c>
      <c r="S69" s="58" t="s">
        <v>38</v>
      </c>
      <c r="T69" s="52" t="s">
        <v>24</v>
      </c>
      <c r="U69" s="51" t="s">
        <v>46</v>
      </c>
      <c r="V69" s="51">
        <v>9</v>
      </c>
      <c r="W69" s="51">
        <v>250</v>
      </c>
      <c r="X69" s="51" t="s">
        <v>47</v>
      </c>
      <c r="Y69" s="52" t="s">
        <v>82</v>
      </c>
      <c r="Z69" s="51" t="s">
        <v>48</v>
      </c>
      <c r="AA69" s="51" t="s">
        <v>49</v>
      </c>
      <c r="AB69" s="52" t="s">
        <v>80</v>
      </c>
      <c r="AC69" s="51"/>
      <c r="AD69" s="64">
        <f>G69+AD68</f>
        <v>2395.7377892207401</v>
      </c>
      <c r="AE69" s="60">
        <v>25</v>
      </c>
      <c r="AF69" s="60"/>
      <c r="AG69" s="52"/>
      <c r="AH69" s="52">
        <v>2</v>
      </c>
      <c r="AI69" s="52">
        <v>2</v>
      </c>
      <c r="AJ69" s="52"/>
      <c r="AK69" s="52">
        <v>4</v>
      </c>
      <c r="AL69" s="52">
        <v>4</v>
      </c>
      <c r="AM69" s="52">
        <v>2</v>
      </c>
      <c r="AN69" s="52">
        <v>2</v>
      </c>
    </row>
    <row r="70" spans="1:40" s="65" customFormat="1" x14ac:dyDescent="0.3">
      <c r="A70" s="66">
        <v>59</v>
      </c>
      <c r="B70" s="51">
        <v>59</v>
      </c>
      <c r="C70" s="52" t="s">
        <v>67</v>
      </c>
      <c r="D70" s="53" t="s">
        <v>89</v>
      </c>
      <c r="E70" s="52" t="s">
        <v>40</v>
      </c>
      <c r="F70" s="51" t="s">
        <v>41</v>
      </c>
      <c r="G70" s="54">
        <f>SQRT(POWER((N71-N70),2)+POWER((O71-O70),2)+POWER((M71-M70),2))</f>
        <v>31.097729820685117</v>
      </c>
      <c r="H70" s="55">
        <f t="shared" si="2"/>
        <v>3479.2622107792599</v>
      </c>
      <c r="I70" s="55">
        <f>+H70-G70-AE70</f>
        <v>3448.164480958575</v>
      </c>
      <c r="J70" s="54">
        <v>200</v>
      </c>
      <c r="K70" s="67" t="s">
        <v>86</v>
      </c>
      <c r="L70" s="56">
        <v>18</v>
      </c>
      <c r="M70" s="56"/>
      <c r="N70" s="57">
        <v>275278.01</v>
      </c>
      <c r="O70" s="57">
        <v>8672057.4600000009</v>
      </c>
      <c r="P70" s="58" t="s">
        <v>38</v>
      </c>
      <c r="Q70" s="58" t="s">
        <v>38</v>
      </c>
      <c r="R70" s="51" t="s">
        <v>58</v>
      </c>
      <c r="S70" s="58" t="s">
        <v>38</v>
      </c>
      <c r="T70" s="52" t="s">
        <v>24</v>
      </c>
      <c r="U70" s="51" t="s">
        <v>46</v>
      </c>
      <c r="V70" s="51">
        <v>9</v>
      </c>
      <c r="W70" s="51">
        <v>250</v>
      </c>
      <c r="X70" s="51" t="s">
        <v>47</v>
      </c>
      <c r="Y70" s="52" t="s">
        <v>82</v>
      </c>
      <c r="Z70" s="51" t="s">
        <v>48</v>
      </c>
      <c r="AA70" s="51" t="s">
        <v>49</v>
      </c>
      <c r="AB70" s="52" t="s">
        <v>80</v>
      </c>
      <c r="AC70" s="51"/>
      <c r="AD70" s="64">
        <f>G70+AD69</f>
        <v>2426.835519041425</v>
      </c>
      <c r="AE70" s="60"/>
      <c r="AF70" s="60"/>
      <c r="AG70" s="52"/>
      <c r="AH70" s="52">
        <v>2</v>
      </c>
      <c r="AI70" s="52">
        <v>2</v>
      </c>
      <c r="AJ70" s="52"/>
      <c r="AK70" s="52">
        <v>2</v>
      </c>
      <c r="AL70" s="52">
        <v>2</v>
      </c>
      <c r="AM70" s="52">
        <v>2</v>
      </c>
      <c r="AN70" s="52">
        <v>1</v>
      </c>
    </row>
    <row r="71" spans="1:40" s="65" customFormat="1" x14ac:dyDescent="0.3">
      <c r="A71" s="66">
        <v>60</v>
      </c>
      <c r="B71" s="51">
        <v>60</v>
      </c>
      <c r="C71" s="52" t="s">
        <v>67</v>
      </c>
      <c r="D71" s="53" t="s">
        <v>89</v>
      </c>
      <c r="E71" s="52" t="s">
        <v>40</v>
      </c>
      <c r="F71" s="51" t="s">
        <v>41</v>
      </c>
      <c r="G71" s="54">
        <f>SQRT(POWER((N72-N71),2)+POWER((O72-O71),2)+POWER((M72-M71),2))</f>
        <v>32.70484520690561</v>
      </c>
      <c r="H71" s="55">
        <f t="shared" si="2"/>
        <v>3448.164480958575</v>
      </c>
      <c r="I71" s="55">
        <f>+H71-G71-AE71</f>
        <v>3415.4596357516693</v>
      </c>
      <c r="J71" s="54">
        <v>200</v>
      </c>
      <c r="K71" s="67" t="s">
        <v>86</v>
      </c>
      <c r="L71" s="56">
        <v>18</v>
      </c>
      <c r="M71" s="56"/>
      <c r="N71" s="57">
        <v>275247.33</v>
      </c>
      <c r="O71" s="57">
        <v>8672052.3800000008</v>
      </c>
      <c r="P71" s="58" t="s">
        <v>38</v>
      </c>
      <c r="Q71" s="58" t="s">
        <v>38</v>
      </c>
      <c r="R71" s="51" t="s">
        <v>58</v>
      </c>
      <c r="S71" s="58" t="s">
        <v>38</v>
      </c>
      <c r="T71" s="52" t="s">
        <v>24</v>
      </c>
      <c r="U71" s="51" t="s">
        <v>46</v>
      </c>
      <c r="V71" s="51">
        <v>9</v>
      </c>
      <c r="W71" s="51">
        <v>250</v>
      </c>
      <c r="X71" s="51" t="s">
        <v>47</v>
      </c>
      <c r="Y71" s="52" t="s">
        <v>82</v>
      </c>
      <c r="Z71" s="51" t="s">
        <v>48</v>
      </c>
      <c r="AA71" s="51" t="s">
        <v>49</v>
      </c>
      <c r="AB71" s="52" t="s">
        <v>80</v>
      </c>
      <c r="AC71" s="51"/>
      <c r="AD71" s="64">
        <f>G71+AD70</f>
        <v>2459.5403642483307</v>
      </c>
      <c r="AE71" s="60"/>
      <c r="AF71" s="60"/>
      <c r="AG71" s="52"/>
      <c r="AH71" s="52">
        <v>2</v>
      </c>
      <c r="AI71" s="52">
        <v>2</v>
      </c>
      <c r="AJ71" s="52"/>
      <c r="AK71" s="52">
        <v>2</v>
      </c>
      <c r="AL71" s="52">
        <v>2</v>
      </c>
      <c r="AM71" s="52">
        <v>2</v>
      </c>
      <c r="AN71" s="52">
        <v>1</v>
      </c>
    </row>
    <row r="72" spans="1:40" s="65" customFormat="1" x14ac:dyDescent="0.3">
      <c r="A72" s="66">
        <v>61</v>
      </c>
      <c r="B72" s="51">
        <v>61</v>
      </c>
      <c r="C72" s="52" t="s">
        <v>67</v>
      </c>
      <c r="D72" s="53" t="s">
        <v>89</v>
      </c>
      <c r="E72" s="52" t="s">
        <v>40</v>
      </c>
      <c r="F72" s="51" t="s">
        <v>41</v>
      </c>
      <c r="G72" s="54">
        <f>SQRT(POWER((N73-N72),2)+POWER((O73-O72),2)+POWER((M73-M72),2))</f>
        <v>32.041572995257241</v>
      </c>
      <c r="H72" s="55">
        <f t="shared" si="2"/>
        <v>3415.4596357516693</v>
      </c>
      <c r="I72" s="55">
        <f>+H72-G72-AE72</f>
        <v>3383.4180627564119</v>
      </c>
      <c r="J72" s="54">
        <v>200</v>
      </c>
      <c r="K72" s="67" t="s">
        <v>86</v>
      </c>
      <c r="L72" s="56">
        <v>18</v>
      </c>
      <c r="M72" s="56"/>
      <c r="N72" s="57">
        <v>275215.03000000003</v>
      </c>
      <c r="O72" s="57">
        <v>8672047.25</v>
      </c>
      <c r="P72" s="58" t="s">
        <v>38</v>
      </c>
      <c r="Q72" s="58" t="s">
        <v>38</v>
      </c>
      <c r="R72" s="51" t="s">
        <v>58</v>
      </c>
      <c r="S72" s="58" t="s">
        <v>38</v>
      </c>
      <c r="T72" s="52" t="s">
        <v>24</v>
      </c>
      <c r="U72" s="51" t="s">
        <v>46</v>
      </c>
      <c r="V72" s="51">
        <v>9</v>
      </c>
      <c r="W72" s="51">
        <v>250</v>
      </c>
      <c r="X72" s="51" t="s">
        <v>47</v>
      </c>
      <c r="Y72" s="52" t="s">
        <v>82</v>
      </c>
      <c r="Z72" s="51" t="s">
        <v>48</v>
      </c>
      <c r="AA72" s="51" t="s">
        <v>49</v>
      </c>
      <c r="AB72" s="52" t="s">
        <v>80</v>
      </c>
      <c r="AC72" s="51"/>
      <c r="AD72" s="64">
        <f>G72+AD71</f>
        <v>2491.5819372435881</v>
      </c>
      <c r="AE72" s="60"/>
      <c r="AF72" s="60"/>
      <c r="AG72" s="52"/>
      <c r="AH72" s="52">
        <v>2</v>
      </c>
      <c r="AI72" s="52">
        <v>2</v>
      </c>
      <c r="AJ72" s="52"/>
      <c r="AK72" s="52">
        <v>2</v>
      </c>
      <c r="AL72" s="52">
        <v>2</v>
      </c>
      <c r="AM72" s="52">
        <v>2</v>
      </c>
      <c r="AN72" s="52">
        <v>1</v>
      </c>
    </row>
    <row r="73" spans="1:40" s="65" customFormat="1" x14ac:dyDescent="0.3">
      <c r="A73" s="66">
        <v>62</v>
      </c>
      <c r="B73" s="51">
        <v>62</v>
      </c>
      <c r="C73" s="52" t="s">
        <v>67</v>
      </c>
      <c r="D73" s="53" t="s">
        <v>89</v>
      </c>
      <c r="E73" s="52" t="s">
        <v>40</v>
      </c>
      <c r="F73" s="51" t="s">
        <v>41</v>
      </c>
      <c r="G73" s="54">
        <f>SQRT(POWER((N74-N73),2)+POWER((O74-O73),2)+POWER((M74-M73),2))</f>
        <v>32.632882189470131</v>
      </c>
      <c r="H73" s="55">
        <f t="shared" si="2"/>
        <v>3383.4180627564119</v>
      </c>
      <c r="I73" s="55">
        <f>+H73-G73-AE73</f>
        <v>3350.785180566942</v>
      </c>
      <c r="J73" s="54">
        <v>200</v>
      </c>
      <c r="K73" s="67" t="s">
        <v>86</v>
      </c>
      <c r="L73" s="56">
        <v>18</v>
      </c>
      <c r="M73" s="56"/>
      <c r="N73" s="57">
        <v>275183.34999999998</v>
      </c>
      <c r="O73" s="57">
        <v>8672042.4499999993</v>
      </c>
      <c r="P73" s="58" t="s">
        <v>38</v>
      </c>
      <c r="Q73" s="58" t="s">
        <v>38</v>
      </c>
      <c r="R73" s="51" t="s">
        <v>58</v>
      </c>
      <c r="S73" s="58" t="s">
        <v>38</v>
      </c>
      <c r="T73" s="52" t="s">
        <v>24</v>
      </c>
      <c r="U73" s="51" t="s">
        <v>46</v>
      </c>
      <c r="V73" s="51">
        <v>9</v>
      </c>
      <c r="W73" s="51">
        <v>250</v>
      </c>
      <c r="X73" s="51" t="s">
        <v>47</v>
      </c>
      <c r="Y73" s="52" t="s">
        <v>82</v>
      </c>
      <c r="Z73" s="51" t="s">
        <v>48</v>
      </c>
      <c r="AA73" s="51" t="s">
        <v>49</v>
      </c>
      <c r="AB73" s="52" t="s">
        <v>80</v>
      </c>
      <c r="AC73" s="51"/>
      <c r="AD73" s="64">
        <f>G73+AD72</f>
        <v>2524.214819433058</v>
      </c>
      <c r="AE73" s="60"/>
      <c r="AF73" s="60"/>
      <c r="AG73" s="52"/>
      <c r="AH73" s="52">
        <v>2</v>
      </c>
      <c r="AI73" s="52">
        <v>2</v>
      </c>
      <c r="AJ73" s="52"/>
      <c r="AK73" s="52">
        <v>2</v>
      </c>
      <c r="AL73" s="52">
        <v>2</v>
      </c>
      <c r="AM73" s="52">
        <v>2</v>
      </c>
      <c r="AN73" s="52">
        <v>1</v>
      </c>
    </row>
    <row r="74" spans="1:40" s="65" customFormat="1" x14ac:dyDescent="0.3">
      <c r="A74" s="66">
        <v>63</v>
      </c>
      <c r="B74" s="51">
        <v>63</v>
      </c>
      <c r="C74" s="52" t="s">
        <v>67</v>
      </c>
      <c r="D74" s="53" t="s">
        <v>89</v>
      </c>
      <c r="E74" s="52" t="s">
        <v>40</v>
      </c>
      <c r="F74" s="51" t="s">
        <v>41</v>
      </c>
      <c r="G74" s="54">
        <f>SQRT(POWER((N75-N74),2)+POWER((O75-O74),2)+POWER((M75-M74),2))</f>
        <v>32.287929633241802</v>
      </c>
      <c r="H74" s="55">
        <f t="shared" si="2"/>
        <v>3350.785180566942</v>
      </c>
      <c r="I74" s="55">
        <f>+H74-G74-AE74</f>
        <v>3318.4972509337003</v>
      </c>
      <c r="J74" s="54">
        <v>200</v>
      </c>
      <c r="K74" s="67" t="s">
        <v>86</v>
      </c>
      <c r="L74" s="56">
        <v>18</v>
      </c>
      <c r="M74" s="56"/>
      <c r="N74" s="57">
        <v>275150.90000000002</v>
      </c>
      <c r="O74" s="57">
        <v>8672039</v>
      </c>
      <c r="P74" s="58" t="s">
        <v>38</v>
      </c>
      <c r="Q74" s="58" t="s">
        <v>38</v>
      </c>
      <c r="R74" s="51" t="s">
        <v>58</v>
      </c>
      <c r="S74" s="58" t="s">
        <v>38</v>
      </c>
      <c r="T74" s="52" t="s">
        <v>24</v>
      </c>
      <c r="U74" s="51" t="s">
        <v>46</v>
      </c>
      <c r="V74" s="51">
        <v>9</v>
      </c>
      <c r="W74" s="51">
        <v>250</v>
      </c>
      <c r="X74" s="51" t="s">
        <v>47</v>
      </c>
      <c r="Y74" s="52" t="s">
        <v>83</v>
      </c>
      <c r="Z74" s="51" t="s">
        <v>48</v>
      </c>
      <c r="AA74" s="51" t="s">
        <v>49</v>
      </c>
      <c r="AB74" s="52" t="s">
        <v>80</v>
      </c>
      <c r="AC74" s="51"/>
      <c r="AD74" s="64">
        <f>G74+AD73</f>
        <v>2556.5027490662997</v>
      </c>
      <c r="AE74" s="60"/>
      <c r="AF74" s="60"/>
      <c r="AG74" s="52"/>
      <c r="AH74" s="52">
        <v>2</v>
      </c>
      <c r="AI74" s="52">
        <v>2</v>
      </c>
      <c r="AJ74" s="52"/>
      <c r="AK74" s="52">
        <v>2</v>
      </c>
      <c r="AL74" s="52">
        <v>2</v>
      </c>
      <c r="AM74" s="52">
        <v>2</v>
      </c>
      <c r="AN74" s="52">
        <v>1</v>
      </c>
    </row>
    <row r="75" spans="1:40" s="65" customFormat="1" x14ac:dyDescent="0.3">
      <c r="A75" s="66">
        <v>64</v>
      </c>
      <c r="B75" s="51">
        <v>64</v>
      </c>
      <c r="C75" s="52" t="s">
        <v>67</v>
      </c>
      <c r="D75" s="53" t="s">
        <v>89</v>
      </c>
      <c r="E75" s="52" t="s">
        <v>40</v>
      </c>
      <c r="F75" s="51" t="s">
        <v>41</v>
      </c>
      <c r="G75" s="54">
        <f>SQRT(POWER((N76-N75),2)+POWER((O76-O75),2)+POWER((M76-M75),2))</f>
        <v>27.251135756151847</v>
      </c>
      <c r="H75" s="55">
        <f t="shared" si="2"/>
        <v>3318.4972509337003</v>
      </c>
      <c r="I75" s="55">
        <f>+H75-G75-AE75</f>
        <v>3291.2461151775483</v>
      </c>
      <c r="J75" s="54">
        <v>200</v>
      </c>
      <c r="K75" s="67" t="s">
        <v>86</v>
      </c>
      <c r="L75" s="56">
        <v>18</v>
      </c>
      <c r="M75" s="56"/>
      <c r="N75" s="57">
        <v>275119.38</v>
      </c>
      <c r="O75" s="57">
        <v>8672032</v>
      </c>
      <c r="P75" s="58" t="s">
        <v>38</v>
      </c>
      <c r="Q75" s="58" t="s">
        <v>38</v>
      </c>
      <c r="R75" s="51" t="s">
        <v>58</v>
      </c>
      <c r="S75" s="58" t="s">
        <v>38</v>
      </c>
      <c r="T75" s="52" t="s">
        <v>24</v>
      </c>
      <c r="U75" s="51" t="s">
        <v>46</v>
      </c>
      <c r="V75" s="51">
        <v>9</v>
      </c>
      <c r="W75" s="51">
        <v>250</v>
      </c>
      <c r="X75" s="51" t="s">
        <v>47</v>
      </c>
      <c r="Y75" s="52" t="s">
        <v>83</v>
      </c>
      <c r="Z75" s="51" t="s">
        <v>48</v>
      </c>
      <c r="AA75" s="51" t="s">
        <v>49</v>
      </c>
      <c r="AB75" s="52" t="s">
        <v>80</v>
      </c>
      <c r="AC75" s="51"/>
      <c r="AD75" s="64">
        <f>G75+AD74</f>
        <v>2583.7538848224517</v>
      </c>
      <c r="AE75" s="60"/>
      <c r="AF75" s="60"/>
      <c r="AG75" s="52"/>
      <c r="AH75" s="52">
        <v>2</v>
      </c>
      <c r="AI75" s="52">
        <v>2</v>
      </c>
      <c r="AJ75" s="52"/>
      <c r="AK75" s="52">
        <v>2</v>
      </c>
      <c r="AL75" s="52">
        <v>2</v>
      </c>
      <c r="AM75" s="52">
        <v>2</v>
      </c>
      <c r="AN75" s="52">
        <v>1</v>
      </c>
    </row>
    <row r="76" spans="1:40" s="65" customFormat="1" x14ac:dyDescent="0.3">
      <c r="A76" s="66">
        <v>65</v>
      </c>
      <c r="B76" s="51">
        <v>65</v>
      </c>
      <c r="C76" s="52" t="s">
        <v>68</v>
      </c>
      <c r="D76" s="53" t="s">
        <v>89</v>
      </c>
      <c r="E76" s="52" t="s">
        <v>40</v>
      </c>
      <c r="F76" s="51" t="s">
        <v>41</v>
      </c>
      <c r="G76" s="54">
        <f>SQRT(POWER((N77-N76),2)+POWER((O77-O76),2)+POWER((M77-M76),2))</f>
        <v>30.413812651491099</v>
      </c>
      <c r="H76" s="55">
        <f t="shared" si="2"/>
        <v>3291.2461151775483</v>
      </c>
      <c r="I76" s="55">
        <f>+H76-G76-AE76</f>
        <v>3210.832302526057</v>
      </c>
      <c r="J76" s="54">
        <v>200</v>
      </c>
      <c r="K76" s="67" t="s">
        <v>86</v>
      </c>
      <c r="L76" s="56">
        <v>18</v>
      </c>
      <c r="M76" s="56"/>
      <c r="N76" s="57">
        <v>275096</v>
      </c>
      <c r="O76" s="57">
        <v>8672018</v>
      </c>
      <c r="P76" s="58" t="s">
        <v>38</v>
      </c>
      <c r="Q76" s="58" t="s">
        <v>38</v>
      </c>
      <c r="R76" s="51" t="s">
        <v>58</v>
      </c>
      <c r="S76" s="58" t="s">
        <v>38</v>
      </c>
      <c r="T76" s="52" t="s">
        <v>24</v>
      </c>
      <c r="U76" s="51" t="s">
        <v>46</v>
      </c>
      <c r="V76" s="51">
        <v>9</v>
      </c>
      <c r="W76" s="51">
        <v>250</v>
      </c>
      <c r="X76" s="51" t="s">
        <v>47</v>
      </c>
      <c r="Y76" s="52" t="s">
        <v>57</v>
      </c>
      <c r="Z76" s="51" t="s">
        <v>48</v>
      </c>
      <c r="AA76" s="51" t="s">
        <v>49</v>
      </c>
      <c r="AB76" s="52" t="s">
        <v>80</v>
      </c>
      <c r="AC76" s="51"/>
      <c r="AD76" s="64">
        <f>G76+AD75</f>
        <v>2614.167697473943</v>
      </c>
      <c r="AE76" s="60">
        <v>50</v>
      </c>
      <c r="AF76" s="60"/>
      <c r="AG76" s="52">
        <v>1</v>
      </c>
      <c r="AH76" s="52">
        <v>2</v>
      </c>
      <c r="AI76" s="52">
        <v>2</v>
      </c>
      <c r="AJ76" s="52"/>
      <c r="AK76" s="52">
        <v>4</v>
      </c>
      <c r="AL76" s="52">
        <v>4</v>
      </c>
      <c r="AM76" s="52">
        <v>2</v>
      </c>
      <c r="AN76" s="52">
        <v>2</v>
      </c>
    </row>
    <row r="77" spans="1:40" s="65" customFormat="1" x14ac:dyDescent="0.3">
      <c r="A77" s="66">
        <v>66</v>
      </c>
      <c r="B77" s="51">
        <v>66</v>
      </c>
      <c r="C77" s="52" t="s">
        <v>67</v>
      </c>
      <c r="D77" s="53" t="s">
        <v>89</v>
      </c>
      <c r="E77" s="52" t="s">
        <v>40</v>
      </c>
      <c r="F77" s="51" t="s">
        <v>41</v>
      </c>
      <c r="G77" s="54">
        <f>SQRT(POWER((N78-N77),2)+POWER((O78-O77),2)+POWER((M78-M77),2))</f>
        <v>30.14962686336267</v>
      </c>
      <c r="H77" s="55">
        <f t="shared" si="2"/>
        <v>3210.832302526057</v>
      </c>
      <c r="I77" s="55">
        <f>+H77-G77-AE77</f>
        <v>3180.6826756626942</v>
      </c>
      <c r="J77" s="54">
        <v>200</v>
      </c>
      <c r="K77" s="67" t="s">
        <v>86</v>
      </c>
      <c r="L77" s="56">
        <v>18</v>
      </c>
      <c r="M77" s="56"/>
      <c r="N77" s="57">
        <v>275066</v>
      </c>
      <c r="O77" s="57">
        <v>8672013</v>
      </c>
      <c r="P77" s="58" t="s">
        <v>38</v>
      </c>
      <c r="Q77" s="58" t="s">
        <v>38</v>
      </c>
      <c r="R77" s="51" t="s">
        <v>58</v>
      </c>
      <c r="S77" s="58" t="s">
        <v>38</v>
      </c>
      <c r="T77" s="52" t="s">
        <v>24</v>
      </c>
      <c r="U77" s="51" t="s">
        <v>46</v>
      </c>
      <c r="V77" s="51">
        <v>9</v>
      </c>
      <c r="W77" s="51">
        <v>250</v>
      </c>
      <c r="X77" s="51" t="s">
        <v>47</v>
      </c>
      <c r="Y77" s="52" t="s">
        <v>57</v>
      </c>
      <c r="Z77" s="51" t="s">
        <v>48</v>
      </c>
      <c r="AA77" s="51" t="s">
        <v>49</v>
      </c>
      <c r="AB77" s="52" t="s">
        <v>80</v>
      </c>
      <c r="AC77" s="51"/>
      <c r="AD77" s="64">
        <f>G77+AD76</f>
        <v>2644.3173243373058</v>
      </c>
      <c r="AE77" s="60"/>
      <c r="AF77" s="60"/>
      <c r="AG77" s="52"/>
      <c r="AH77" s="52">
        <v>2</v>
      </c>
      <c r="AI77" s="52">
        <v>2</v>
      </c>
      <c r="AJ77" s="52"/>
      <c r="AK77" s="52">
        <v>2</v>
      </c>
      <c r="AL77" s="52">
        <v>2</v>
      </c>
      <c r="AM77" s="52">
        <v>2</v>
      </c>
      <c r="AN77" s="52">
        <v>1</v>
      </c>
    </row>
    <row r="78" spans="1:40" s="65" customFormat="1" x14ac:dyDescent="0.3">
      <c r="A78" s="66">
        <v>67</v>
      </c>
      <c r="B78" s="51">
        <v>67</v>
      </c>
      <c r="C78" s="52" t="s">
        <v>67</v>
      </c>
      <c r="D78" s="53" t="s">
        <v>89</v>
      </c>
      <c r="E78" s="52" t="s">
        <v>40</v>
      </c>
      <c r="F78" s="51" t="s">
        <v>41</v>
      </c>
      <c r="G78" s="54">
        <f>SQRT(POWER((N79-N78),2)+POWER((O79-O78),2)+POWER((M79-M78),2))</f>
        <v>30.805843601498726</v>
      </c>
      <c r="H78" s="55">
        <f t="shared" si="2"/>
        <v>3180.6826756626942</v>
      </c>
      <c r="I78" s="55">
        <f>+H78-G78-AE78</f>
        <v>3149.8768320611957</v>
      </c>
      <c r="J78" s="54">
        <v>200</v>
      </c>
      <c r="K78" s="67" t="s">
        <v>86</v>
      </c>
      <c r="L78" s="56">
        <v>18</v>
      </c>
      <c r="M78" s="56"/>
      <c r="N78" s="57">
        <v>275036</v>
      </c>
      <c r="O78" s="57">
        <v>8672010</v>
      </c>
      <c r="P78" s="58" t="s">
        <v>38</v>
      </c>
      <c r="Q78" s="58" t="s">
        <v>38</v>
      </c>
      <c r="R78" s="51" t="s">
        <v>58</v>
      </c>
      <c r="S78" s="58" t="s">
        <v>38</v>
      </c>
      <c r="T78" s="52" t="s">
        <v>24</v>
      </c>
      <c r="U78" s="51" t="s">
        <v>46</v>
      </c>
      <c r="V78" s="51">
        <v>9</v>
      </c>
      <c r="W78" s="51">
        <v>250</v>
      </c>
      <c r="X78" s="51" t="s">
        <v>47</v>
      </c>
      <c r="Y78" s="52" t="s">
        <v>57</v>
      </c>
      <c r="Z78" s="51" t="s">
        <v>48</v>
      </c>
      <c r="AA78" s="51" t="s">
        <v>49</v>
      </c>
      <c r="AB78" s="52" t="s">
        <v>80</v>
      </c>
      <c r="AC78" s="51"/>
      <c r="AD78" s="64">
        <f>G78+AD77</f>
        <v>2675.1231679388043</v>
      </c>
      <c r="AE78" s="60"/>
      <c r="AF78" s="60"/>
      <c r="AG78" s="52"/>
      <c r="AH78" s="52">
        <v>2</v>
      </c>
      <c r="AI78" s="52">
        <v>2</v>
      </c>
      <c r="AJ78" s="52"/>
      <c r="AK78" s="52">
        <v>2</v>
      </c>
      <c r="AL78" s="52">
        <v>2</v>
      </c>
      <c r="AM78" s="52">
        <v>2</v>
      </c>
      <c r="AN78" s="52">
        <v>1</v>
      </c>
    </row>
    <row r="79" spans="1:40" s="65" customFormat="1" x14ac:dyDescent="0.3">
      <c r="A79" s="66">
        <v>68</v>
      </c>
      <c r="B79" s="51">
        <v>68</v>
      </c>
      <c r="C79" s="52" t="s">
        <v>67</v>
      </c>
      <c r="D79" s="53" t="s">
        <v>89</v>
      </c>
      <c r="E79" s="52" t="s">
        <v>40</v>
      </c>
      <c r="F79" s="51" t="s">
        <v>41</v>
      </c>
      <c r="G79" s="54">
        <f>SQRT(POWER((N80-N79),2)+POWER((O80-O79),2)+POWER((M80-M79),2))</f>
        <v>27.678070741989643</v>
      </c>
      <c r="H79" s="55">
        <f t="shared" si="2"/>
        <v>3149.8768320611957</v>
      </c>
      <c r="I79" s="55">
        <f>+H79-G79-AE79</f>
        <v>3122.1987613192059</v>
      </c>
      <c r="J79" s="54">
        <v>200</v>
      </c>
      <c r="K79" s="67" t="s">
        <v>86</v>
      </c>
      <c r="L79" s="56">
        <v>18</v>
      </c>
      <c r="M79" s="56"/>
      <c r="N79" s="57">
        <v>275006</v>
      </c>
      <c r="O79" s="57">
        <v>8672003</v>
      </c>
      <c r="P79" s="58" t="s">
        <v>38</v>
      </c>
      <c r="Q79" s="58" t="s">
        <v>38</v>
      </c>
      <c r="R79" s="51" t="s">
        <v>58</v>
      </c>
      <c r="S79" s="58" t="s">
        <v>38</v>
      </c>
      <c r="T79" s="52" t="s">
        <v>24</v>
      </c>
      <c r="U79" s="51" t="s">
        <v>46</v>
      </c>
      <c r="V79" s="51">
        <v>9</v>
      </c>
      <c r="W79" s="51">
        <v>250</v>
      </c>
      <c r="X79" s="51" t="s">
        <v>47</v>
      </c>
      <c r="Y79" s="52" t="s">
        <v>57</v>
      </c>
      <c r="Z79" s="51" t="s">
        <v>48</v>
      </c>
      <c r="AA79" s="51" t="s">
        <v>49</v>
      </c>
      <c r="AB79" s="52" t="s">
        <v>80</v>
      </c>
      <c r="AC79" s="51"/>
      <c r="AD79" s="64">
        <f>G79+AD78</f>
        <v>2702.8012386807941</v>
      </c>
      <c r="AE79" s="60"/>
      <c r="AF79" s="60"/>
      <c r="AG79" s="52"/>
      <c r="AH79" s="52">
        <v>2</v>
      </c>
      <c r="AI79" s="52">
        <v>2</v>
      </c>
      <c r="AJ79" s="52"/>
      <c r="AK79" s="52">
        <v>2</v>
      </c>
      <c r="AL79" s="52">
        <v>2</v>
      </c>
      <c r="AM79" s="52">
        <v>2</v>
      </c>
      <c r="AN79" s="52">
        <v>1</v>
      </c>
    </row>
    <row r="80" spans="1:40" s="65" customFormat="1" x14ac:dyDescent="0.3">
      <c r="A80" s="66">
        <v>69</v>
      </c>
      <c r="B80" s="51">
        <v>69</v>
      </c>
      <c r="C80" s="52" t="s">
        <v>67</v>
      </c>
      <c r="D80" s="53" t="s">
        <v>89</v>
      </c>
      <c r="E80" s="52" t="s">
        <v>40</v>
      </c>
      <c r="F80" s="51" t="s">
        <v>41</v>
      </c>
      <c r="G80" s="54">
        <f>SQRT(POWER((N81-N80),2)+POWER((O81-O80),2)+POWER((M81-M80),2))</f>
        <v>24.603416429456171</v>
      </c>
      <c r="H80" s="55">
        <f t="shared" si="2"/>
        <v>3122.1987613192059</v>
      </c>
      <c r="I80" s="55">
        <f>+H80-G80-AE80</f>
        <v>3097.5953448897499</v>
      </c>
      <c r="J80" s="54">
        <v>200</v>
      </c>
      <c r="K80" s="67" t="s">
        <v>86</v>
      </c>
      <c r="L80" s="56">
        <v>18</v>
      </c>
      <c r="M80" s="56"/>
      <c r="N80" s="57">
        <v>274978.34000000003</v>
      </c>
      <c r="O80" s="57">
        <v>8672002</v>
      </c>
      <c r="P80" s="58" t="s">
        <v>38</v>
      </c>
      <c r="Q80" s="58" t="s">
        <v>38</v>
      </c>
      <c r="R80" s="51" t="s">
        <v>58</v>
      </c>
      <c r="S80" s="58" t="s">
        <v>38</v>
      </c>
      <c r="T80" s="52" t="s">
        <v>24</v>
      </c>
      <c r="U80" s="51" t="s">
        <v>46</v>
      </c>
      <c r="V80" s="51">
        <v>9</v>
      </c>
      <c r="W80" s="51">
        <v>250</v>
      </c>
      <c r="X80" s="51" t="s">
        <v>47</v>
      </c>
      <c r="Y80" s="52" t="s">
        <v>57</v>
      </c>
      <c r="Z80" s="51" t="s">
        <v>48</v>
      </c>
      <c r="AA80" s="51" t="s">
        <v>49</v>
      </c>
      <c r="AB80" s="52" t="s">
        <v>80</v>
      </c>
      <c r="AC80" s="51"/>
      <c r="AD80" s="64">
        <f>G80+AD79</f>
        <v>2727.4046551102501</v>
      </c>
      <c r="AE80" s="60"/>
      <c r="AF80" s="60"/>
      <c r="AG80" s="52"/>
      <c r="AH80" s="52">
        <v>2</v>
      </c>
      <c r="AI80" s="52">
        <v>2</v>
      </c>
      <c r="AJ80" s="52"/>
      <c r="AK80" s="52">
        <v>2</v>
      </c>
      <c r="AL80" s="52">
        <v>2</v>
      </c>
      <c r="AM80" s="52">
        <v>2</v>
      </c>
      <c r="AN80" s="52">
        <v>1</v>
      </c>
    </row>
    <row r="81" spans="1:40" s="65" customFormat="1" x14ac:dyDescent="0.3">
      <c r="A81" s="66">
        <v>70</v>
      </c>
      <c r="B81" s="51">
        <v>70</v>
      </c>
      <c r="C81" s="52" t="s">
        <v>67</v>
      </c>
      <c r="D81" s="53" t="s">
        <v>89</v>
      </c>
      <c r="E81" s="52" t="s">
        <v>40</v>
      </c>
      <c r="F81" s="51" t="s">
        <v>41</v>
      </c>
      <c r="G81" s="54">
        <f>SQRT(POWER((N82-N81),2)+POWER((O82-O81),2)+POWER((M82-M81),2))</f>
        <v>30.075945537921164</v>
      </c>
      <c r="H81" s="55">
        <f t="shared" si="2"/>
        <v>3097.5953448897499</v>
      </c>
      <c r="I81" s="55">
        <f>+H81-G81-AE81</f>
        <v>3067.5193993518287</v>
      </c>
      <c r="J81" s="54">
        <v>200</v>
      </c>
      <c r="K81" s="67" t="s">
        <v>86</v>
      </c>
      <c r="L81" s="56">
        <v>18</v>
      </c>
      <c r="M81" s="56"/>
      <c r="N81" s="57">
        <v>274954.25</v>
      </c>
      <c r="O81" s="57">
        <v>8671997</v>
      </c>
      <c r="P81" s="58" t="s">
        <v>38</v>
      </c>
      <c r="Q81" s="58" t="s">
        <v>38</v>
      </c>
      <c r="R81" s="51" t="s">
        <v>58</v>
      </c>
      <c r="S81" s="58" t="s">
        <v>38</v>
      </c>
      <c r="T81" s="52" t="s">
        <v>24</v>
      </c>
      <c r="U81" s="51" t="s">
        <v>46</v>
      </c>
      <c r="V81" s="51">
        <v>9</v>
      </c>
      <c r="W81" s="51">
        <v>250</v>
      </c>
      <c r="X81" s="51" t="s">
        <v>47</v>
      </c>
      <c r="Y81" s="52" t="s">
        <v>57</v>
      </c>
      <c r="Z81" s="51" t="s">
        <v>48</v>
      </c>
      <c r="AA81" s="51" t="s">
        <v>49</v>
      </c>
      <c r="AB81" s="52" t="s">
        <v>80</v>
      </c>
      <c r="AC81" s="51"/>
      <c r="AD81" s="64">
        <f>G81+AD80</f>
        <v>2757.4806006481713</v>
      </c>
      <c r="AE81" s="60"/>
      <c r="AF81" s="60"/>
      <c r="AG81" s="52"/>
      <c r="AH81" s="52">
        <v>2</v>
      </c>
      <c r="AI81" s="52">
        <v>2</v>
      </c>
      <c r="AJ81" s="52"/>
      <c r="AK81" s="52">
        <v>2</v>
      </c>
      <c r="AL81" s="52">
        <v>2</v>
      </c>
      <c r="AM81" s="52">
        <v>2</v>
      </c>
      <c r="AN81" s="52">
        <v>1</v>
      </c>
    </row>
    <row r="82" spans="1:40" s="65" customFormat="1" x14ac:dyDescent="0.3">
      <c r="A82" s="66">
        <v>71</v>
      </c>
      <c r="B82" s="51">
        <v>71</v>
      </c>
      <c r="C82" s="52" t="s">
        <v>67</v>
      </c>
      <c r="D82" s="53" t="s">
        <v>89</v>
      </c>
      <c r="E82" s="52" t="s">
        <v>40</v>
      </c>
      <c r="F82" s="51" t="s">
        <v>41</v>
      </c>
      <c r="G82" s="54">
        <f>SQRT(POWER((N83-N82),2)+POWER((O83-O82),2)+POWER((M83-M82),2))</f>
        <v>25.079872407968907</v>
      </c>
      <c r="H82" s="55">
        <f t="shared" si="2"/>
        <v>3067.5193993518287</v>
      </c>
      <c r="I82" s="55">
        <f>+H82-G82-AE82</f>
        <v>3042.4395269438596</v>
      </c>
      <c r="J82" s="54">
        <v>200</v>
      </c>
      <c r="K82" s="67" t="s">
        <v>86</v>
      </c>
      <c r="L82" s="56">
        <v>18</v>
      </c>
      <c r="M82" s="56"/>
      <c r="N82" s="57">
        <v>274925</v>
      </c>
      <c r="O82" s="57">
        <v>8671990</v>
      </c>
      <c r="P82" s="58" t="s">
        <v>38</v>
      </c>
      <c r="Q82" s="58" t="s">
        <v>38</v>
      </c>
      <c r="R82" s="51" t="s">
        <v>58</v>
      </c>
      <c r="S82" s="58" t="s">
        <v>38</v>
      </c>
      <c r="T82" s="52" t="s">
        <v>24</v>
      </c>
      <c r="U82" s="51" t="s">
        <v>46</v>
      </c>
      <c r="V82" s="51">
        <v>9</v>
      </c>
      <c r="W82" s="51">
        <v>250</v>
      </c>
      <c r="X82" s="51" t="s">
        <v>47</v>
      </c>
      <c r="Y82" s="52" t="s">
        <v>57</v>
      </c>
      <c r="Z82" s="51" t="s">
        <v>48</v>
      </c>
      <c r="AA82" s="51" t="s">
        <v>49</v>
      </c>
      <c r="AB82" s="52" t="s">
        <v>80</v>
      </c>
      <c r="AC82" s="51"/>
      <c r="AD82" s="64">
        <f>G82+AD81</f>
        <v>2782.5604730561404</v>
      </c>
      <c r="AE82" s="60"/>
      <c r="AF82" s="60"/>
      <c r="AG82" s="52"/>
      <c r="AH82" s="52">
        <v>2</v>
      </c>
      <c r="AI82" s="52">
        <v>2</v>
      </c>
      <c r="AJ82" s="52"/>
      <c r="AK82" s="52">
        <v>2</v>
      </c>
      <c r="AL82" s="52">
        <v>2</v>
      </c>
      <c r="AM82" s="52">
        <v>2</v>
      </c>
      <c r="AN82" s="52">
        <v>1</v>
      </c>
    </row>
    <row r="83" spans="1:40" s="65" customFormat="1" x14ac:dyDescent="0.3">
      <c r="A83" s="66">
        <v>72</v>
      </c>
      <c r="B83" s="51">
        <v>72</v>
      </c>
      <c r="C83" s="52" t="s">
        <v>67</v>
      </c>
      <c r="D83" s="53" t="s">
        <v>89</v>
      </c>
      <c r="E83" s="52" t="s">
        <v>40</v>
      </c>
      <c r="F83" s="51" t="s">
        <v>41</v>
      </c>
      <c r="G83" s="54">
        <f>SQRT(POWER((N84-N83),2)+POWER((O84-O83),2)+POWER((M84-M83),2))</f>
        <v>36.344028395294544</v>
      </c>
      <c r="H83" s="55">
        <f t="shared" si="2"/>
        <v>3042.4395269438596</v>
      </c>
      <c r="I83" s="55">
        <f>+H83-G83-AE83</f>
        <v>3006.095498548565</v>
      </c>
      <c r="J83" s="54">
        <v>200</v>
      </c>
      <c r="K83" s="67" t="s">
        <v>86</v>
      </c>
      <c r="L83" s="56">
        <v>18</v>
      </c>
      <c r="M83" s="56"/>
      <c r="N83" s="57">
        <v>274900</v>
      </c>
      <c r="O83" s="57">
        <v>8671988</v>
      </c>
      <c r="P83" s="58" t="s">
        <v>38</v>
      </c>
      <c r="Q83" s="58" t="s">
        <v>38</v>
      </c>
      <c r="R83" s="51" t="s">
        <v>58</v>
      </c>
      <c r="S83" s="58" t="s">
        <v>38</v>
      </c>
      <c r="T83" s="52" t="s">
        <v>24</v>
      </c>
      <c r="U83" s="51" t="s">
        <v>46</v>
      </c>
      <c r="V83" s="51">
        <v>9</v>
      </c>
      <c r="W83" s="51">
        <v>250</v>
      </c>
      <c r="X83" s="51" t="s">
        <v>47</v>
      </c>
      <c r="Y83" s="52" t="s">
        <v>57</v>
      </c>
      <c r="Z83" s="51" t="s">
        <v>48</v>
      </c>
      <c r="AA83" s="51" t="s">
        <v>49</v>
      </c>
      <c r="AB83" s="52" t="s">
        <v>80</v>
      </c>
      <c r="AC83" s="51"/>
      <c r="AD83" s="64">
        <f>G83+AD82</f>
        <v>2818.904501451435</v>
      </c>
      <c r="AE83" s="60"/>
      <c r="AF83" s="60"/>
      <c r="AG83" s="52"/>
      <c r="AH83" s="52">
        <v>2</v>
      </c>
      <c r="AI83" s="52">
        <v>2</v>
      </c>
      <c r="AJ83" s="52"/>
      <c r="AK83" s="52">
        <v>2</v>
      </c>
      <c r="AL83" s="52">
        <v>2</v>
      </c>
      <c r="AM83" s="52">
        <v>2</v>
      </c>
      <c r="AN83" s="52">
        <v>1</v>
      </c>
    </row>
    <row r="84" spans="1:40" s="65" customFormat="1" x14ac:dyDescent="0.3">
      <c r="A84" s="66">
        <v>73</v>
      </c>
      <c r="B84" s="51">
        <v>73</v>
      </c>
      <c r="C84" s="52" t="s">
        <v>67</v>
      </c>
      <c r="D84" s="53" t="s">
        <v>89</v>
      </c>
      <c r="E84" s="52" t="s">
        <v>40</v>
      </c>
      <c r="F84" s="51" t="s">
        <v>41</v>
      </c>
      <c r="G84" s="54">
        <f>SQRT(POWER((N85-N84),2)+POWER((O85-O84),2)+POWER((M85-M84),2))</f>
        <v>39.751327021859396</v>
      </c>
      <c r="H84" s="55">
        <f t="shared" si="2"/>
        <v>3006.095498548565</v>
      </c>
      <c r="I84" s="55">
        <f>+H84-G84-AE84</f>
        <v>2966.3441715267058</v>
      </c>
      <c r="J84" s="54">
        <v>200</v>
      </c>
      <c r="K84" s="67" t="s">
        <v>86</v>
      </c>
      <c r="L84" s="56">
        <v>18</v>
      </c>
      <c r="M84" s="56"/>
      <c r="N84" s="57">
        <v>274863.78000000003</v>
      </c>
      <c r="O84" s="57">
        <v>8671985</v>
      </c>
      <c r="P84" s="58" t="s">
        <v>38</v>
      </c>
      <c r="Q84" s="58" t="s">
        <v>38</v>
      </c>
      <c r="R84" s="51" t="s">
        <v>58</v>
      </c>
      <c r="S84" s="58" t="s">
        <v>38</v>
      </c>
      <c r="T84" s="52" t="s">
        <v>24</v>
      </c>
      <c r="U84" s="51" t="s">
        <v>46</v>
      </c>
      <c r="V84" s="51">
        <v>9</v>
      </c>
      <c r="W84" s="51">
        <v>250</v>
      </c>
      <c r="X84" s="51" t="s">
        <v>47</v>
      </c>
      <c r="Y84" s="52" t="s">
        <v>57</v>
      </c>
      <c r="Z84" s="51" t="s">
        <v>48</v>
      </c>
      <c r="AA84" s="51" t="s">
        <v>49</v>
      </c>
      <c r="AB84" s="52" t="s">
        <v>80</v>
      </c>
      <c r="AC84" s="51"/>
      <c r="AD84" s="64">
        <f>G84+AD83</f>
        <v>2858.6558284732942</v>
      </c>
      <c r="AE84" s="60"/>
      <c r="AF84" s="60"/>
      <c r="AG84" s="52"/>
      <c r="AH84" s="52">
        <v>2</v>
      </c>
      <c r="AI84" s="52">
        <v>2</v>
      </c>
      <c r="AJ84" s="52"/>
      <c r="AK84" s="52">
        <v>2</v>
      </c>
      <c r="AL84" s="52">
        <v>2</v>
      </c>
      <c r="AM84" s="52">
        <v>2</v>
      </c>
      <c r="AN84" s="52">
        <v>1</v>
      </c>
    </row>
    <row r="85" spans="1:40" s="65" customFormat="1" x14ac:dyDescent="0.3">
      <c r="A85" s="66">
        <v>74</v>
      </c>
      <c r="B85" s="51">
        <v>74</v>
      </c>
      <c r="C85" s="52" t="s">
        <v>67</v>
      </c>
      <c r="D85" s="53" t="s">
        <v>89</v>
      </c>
      <c r="E85" s="52" t="s">
        <v>40</v>
      </c>
      <c r="F85" s="51" t="s">
        <v>41</v>
      </c>
      <c r="G85" s="54">
        <f>SQRT(POWER((N86-N85),2)+POWER((O86-O85),2)+POWER((M86-M85),2))</f>
        <v>31.873675658801712</v>
      </c>
      <c r="H85" s="55">
        <f t="shared" si="2"/>
        <v>2966.3441715267058</v>
      </c>
      <c r="I85" s="55">
        <f>+H85-G85-AE85</f>
        <v>2934.470495867904</v>
      </c>
      <c r="J85" s="54">
        <v>200</v>
      </c>
      <c r="K85" s="67" t="s">
        <v>86</v>
      </c>
      <c r="L85" s="56">
        <v>18</v>
      </c>
      <c r="M85" s="56"/>
      <c r="N85" s="57">
        <v>274824.46000000002</v>
      </c>
      <c r="O85" s="57">
        <v>8671979.1600000001</v>
      </c>
      <c r="P85" s="58" t="s">
        <v>38</v>
      </c>
      <c r="Q85" s="58" t="s">
        <v>38</v>
      </c>
      <c r="R85" s="51" t="s">
        <v>58</v>
      </c>
      <c r="S85" s="58" t="s">
        <v>38</v>
      </c>
      <c r="T85" s="52" t="s">
        <v>24</v>
      </c>
      <c r="U85" s="51" t="s">
        <v>46</v>
      </c>
      <c r="V85" s="51">
        <v>9</v>
      </c>
      <c r="W85" s="51">
        <v>250</v>
      </c>
      <c r="X85" s="51" t="s">
        <v>47</v>
      </c>
      <c r="Y85" s="52" t="s">
        <v>57</v>
      </c>
      <c r="Z85" s="51" t="s">
        <v>48</v>
      </c>
      <c r="AA85" s="51" t="s">
        <v>49</v>
      </c>
      <c r="AB85" s="52" t="s">
        <v>80</v>
      </c>
      <c r="AC85" s="51"/>
      <c r="AD85" s="64">
        <f>G85+AD84</f>
        <v>2890.529504132096</v>
      </c>
      <c r="AE85" s="60"/>
      <c r="AF85" s="60"/>
      <c r="AG85" s="52"/>
      <c r="AH85" s="52">
        <v>2</v>
      </c>
      <c r="AI85" s="52">
        <v>2</v>
      </c>
      <c r="AJ85" s="52"/>
      <c r="AK85" s="52">
        <v>2</v>
      </c>
      <c r="AL85" s="52">
        <v>2</v>
      </c>
      <c r="AM85" s="52">
        <v>2</v>
      </c>
      <c r="AN85" s="52">
        <v>1</v>
      </c>
    </row>
    <row r="86" spans="1:40" s="65" customFormat="1" x14ac:dyDescent="0.3">
      <c r="A86" s="66">
        <v>75</v>
      </c>
      <c r="B86" s="51">
        <v>75</v>
      </c>
      <c r="C86" s="52" t="s">
        <v>67</v>
      </c>
      <c r="D86" s="53" t="s">
        <v>89</v>
      </c>
      <c r="E86" s="52" t="s">
        <v>40</v>
      </c>
      <c r="F86" s="51" t="s">
        <v>41</v>
      </c>
      <c r="G86" s="54">
        <f>SQRT(POWER((N87-N86),2)+POWER((O87-O86),2)+POWER((M87-M86),2))</f>
        <v>32.553936781882726</v>
      </c>
      <c r="H86" s="55">
        <f t="shared" si="2"/>
        <v>2934.470495867904</v>
      </c>
      <c r="I86" s="55">
        <f>+H86-G86-AE86</f>
        <v>2901.9165590860212</v>
      </c>
      <c r="J86" s="54">
        <v>200</v>
      </c>
      <c r="K86" s="67" t="s">
        <v>86</v>
      </c>
      <c r="L86" s="56">
        <v>18</v>
      </c>
      <c r="M86" s="56"/>
      <c r="N86" s="57">
        <v>274793.02</v>
      </c>
      <c r="O86" s="57">
        <v>8671973.9199999999</v>
      </c>
      <c r="P86" s="58" t="s">
        <v>38</v>
      </c>
      <c r="Q86" s="58" t="s">
        <v>38</v>
      </c>
      <c r="R86" s="51" t="s">
        <v>58</v>
      </c>
      <c r="S86" s="58" t="s">
        <v>38</v>
      </c>
      <c r="T86" s="52" t="s">
        <v>24</v>
      </c>
      <c r="U86" s="51" t="s">
        <v>46</v>
      </c>
      <c r="V86" s="51">
        <v>9</v>
      </c>
      <c r="W86" s="51">
        <v>250</v>
      </c>
      <c r="X86" s="51" t="s">
        <v>47</v>
      </c>
      <c r="Y86" s="52" t="s">
        <v>57</v>
      </c>
      <c r="Z86" s="51" t="s">
        <v>48</v>
      </c>
      <c r="AA86" s="51" t="s">
        <v>49</v>
      </c>
      <c r="AB86" s="52" t="s">
        <v>80</v>
      </c>
      <c r="AC86" s="51"/>
      <c r="AD86" s="64">
        <f>G86+AD85</f>
        <v>2923.0834409139788</v>
      </c>
      <c r="AE86" s="60"/>
      <c r="AF86" s="60"/>
      <c r="AG86" s="52"/>
      <c r="AH86" s="52">
        <v>2</v>
      </c>
      <c r="AI86" s="52">
        <v>2</v>
      </c>
      <c r="AJ86" s="52"/>
      <c r="AK86" s="52">
        <v>2</v>
      </c>
      <c r="AL86" s="52">
        <v>2</v>
      </c>
      <c r="AM86" s="52">
        <v>2</v>
      </c>
      <c r="AN86" s="52">
        <v>1</v>
      </c>
    </row>
    <row r="87" spans="1:40" s="65" customFormat="1" x14ac:dyDescent="0.3">
      <c r="A87" s="66">
        <v>76</v>
      </c>
      <c r="B87" s="51">
        <v>76</v>
      </c>
      <c r="C87" s="52" t="s">
        <v>67</v>
      </c>
      <c r="D87" s="53" t="s">
        <v>89</v>
      </c>
      <c r="E87" s="52" t="s">
        <v>40</v>
      </c>
      <c r="F87" s="51" t="s">
        <v>41</v>
      </c>
      <c r="G87" s="54">
        <f>SQRT(POWER((N88-N87),2)+POWER((O88-O87),2)+POWER((M88-M87),2))</f>
        <v>32.12640035860818</v>
      </c>
      <c r="H87" s="55">
        <f t="shared" si="2"/>
        <v>2901.9165590860212</v>
      </c>
      <c r="I87" s="55">
        <f>+H87-G87-AE87</f>
        <v>2869.7901587274127</v>
      </c>
      <c r="J87" s="54">
        <v>200</v>
      </c>
      <c r="K87" s="67" t="s">
        <v>86</v>
      </c>
      <c r="L87" s="56">
        <v>18</v>
      </c>
      <c r="M87" s="56"/>
      <c r="N87" s="57">
        <v>274760.84000000003</v>
      </c>
      <c r="O87" s="57">
        <v>8671969</v>
      </c>
      <c r="P87" s="58" t="s">
        <v>38</v>
      </c>
      <c r="Q87" s="58" t="s">
        <v>38</v>
      </c>
      <c r="R87" s="51" t="s">
        <v>58</v>
      </c>
      <c r="S87" s="58" t="s">
        <v>38</v>
      </c>
      <c r="T87" s="52" t="s">
        <v>24</v>
      </c>
      <c r="U87" s="51" t="s">
        <v>46</v>
      </c>
      <c r="V87" s="51">
        <v>9</v>
      </c>
      <c r="W87" s="51">
        <v>250</v>
      </c>
      <c r="X87" s="51" t="s">
        <v>47</v>
      </c>
      <c r="Y87" s="52" t="s">
        <v>57</v>
      </c>
      <c r="Z87" s="51" t="s">
        <v>48</v>
      </c>
      <c r="AA87" s="51" t="s">
        <v>49</v>
      </c>
      <c r="AB87" s="52" t="s">
        <v>80</v>
      </c>
      <c r="AC87" s="51"/>
      <c r="AD87" s="64">
        <f>G87+AD86</f>
        <v>2955.2098412725873</v>
      </c>
      <c r="AE87" s="60"/>
      <c r="AF87" s="60"/>
      <c r="AG87" s="52"/>
      <c r="AH87" s="52">
        <v>2</v>
      </c>
      <c r="AI87" s="52">
        <v>2</v>
      </c>
      <c r="AJ87" s="52"/>
      <c r="AK87" s="52">
        <v>2</v>
      </c>
      <c r="AL87" s="52">
        <v>2</v>
      </c>
      <c r="AM87" s="52">
        <v>2</v>
      </c>
      <c r="AN87" s="52">
        <v>1</v>
      </c>
    </row>
    <row r="88" spans="1:40" s="65" customFormat="1" x14ac:dyDescent="0.3">
      <c r="A88" s="66">
        <v>77</v>
      </c>
      <c r="B88" s="51">
        <v>77</v>
      </c>
      <c r="C88" s="52" t="s">
        <v>67</v>
      </c>
      <c r="D88" s="53" t="s">
        <v>89</v>
      </c>
      <c r="E88" s="52" t="s">
        <v>40</v>
      </c>
      <c r="F88" s="51" t="s">
        <v>41</v>
      </c>
      <c r="G88" s="54">
        <f>SQRT(POWER((N89-N88),2)+POWER((O89-O88),2)+POWER((M89-M88),2))</f>
        <v>35.693136595149497</v>
      </c>
      <c r="H88" s="55">
        <f t="shared" si="2"/>
        <v>2869.7901587274127</v>
      </c>
      <c r="I88" s="55">
        <f>+H88-G88-AE88</f>
        <v>2834.0970221322632</v>
      </c>
      <c r="J88" s="54">
        <v>200</v>
      </c>
      <c r="K88" s="67" t="s">
        <v>86</v>
      </c>
      <c r="L88" s="56">
        <v>18</v>
      </c>
      <c r="M88" s="56"/>
      <c r="N88" s="57">
        <v>274730</v>
      </c>
      <c r="O88" s="57">
        <v>8671960</v>
      </c>
      <c r="P88" s="58" t="s">
        <v>38</v>
      </c>
      <c r="Q88" s="58" t="s">
        <v>38</v>
      </c>
      <c r="R88" s="51" t="s">
        <v>58</v>
      </c>
      <c r="S88" s="58" t="s">
        <v>38</v>
      </c>
      <c r="T88" s="52" t="s">
        <v>24</v>
      </c>
      <c r="U88" s="51" t="s">
        <v>46</v>
      </c>
      <c r="V88" s="51">
        <v>9</v>
      </c>
      <c r="W88" s="51">
        <v>250</v>
      </c>
      <c r="X88" s="51" t="s">
        <v>47</v>
      </c>
      <c r="Y88" s="52" t="s">
        <v>57</v>
      </c>
      <c r="Z88" s="51" t="s">
        <v>48</v>
      </c>
      <c r="AA88" s="51" t="s">
        <v>49</v>
      </c>
      <c r="AB88" s="52" t="s">
        <v>80</v>
      </c>
      <c r="AC88" s="51"/>
      <c r="AD88" s="64">
        <f>G88+AD87</f>
        <v>2990.9029778677368</v>
      </c>
      <c r="AE88" s="60"/>
      <c r="AF88" s="60"/>
      <c r="AG88" s="52"/>
      <c r="AH88" s="52">
        <v>2</v>
      </c>
      <c r="AI88" s="52">
        <v>2</v>
      </c>
      <c r="AJ88" s="52"/>
      <c r="AK88" s="52">
        <v>2</v>
      </c>
      <c r="AL88" s="52">
        <v>2</v>
      </c>
      <c r="AM88" s="52">
        <v>2</v>
      </c>
      <c r="AN88" s="52">
        <v>1</v>
      </c>
    </row>
    <row r="89" spans="1:40" s="65" customFormat="1" x14ac:dyDescent="0.3">
      <c r="A89" s="66">
        <v>78</v>
      </c>
      <c r="B89" s="51">
        <v>78</v>
      </c>
      <c r="C89" s="52" t="s">
        <v>67</v>
      </c>
      <c r="D89" s="53" t="s">
        <v>89</v>
      </c>
      <c r="E89" s="52" t="s">
        <v>40</v>
      </c>
      <c r="F89" s="51" t="s">
        <v>41</v>
      </c>
      <c r="G89" s="54">
        <f>SQRT(POWER((N90-N89),2)+POWER((O90-O89),2)+POWER((M90-M89),2))</f>
        <v>38.801578576135277</v>
      </c>
      <c r="H89" s="55">
        <f t="shared" si="2"/>
        <v>2834.0970221322632</v>
      </c>
      <c r="I89" s="55">
        <f>+H89-G89-AE89</f>
        <v>2795.2954435561278</v>
      </c>
      <c r="J89" s="54">
        <v>200</v>
      </c>
      <c r="K89" s="67" t="s">
        <v>86</v>
      </c>
      <c r="L89" s="56">
        <v>18</v>
      </c>
      <c r="M89" s="56"/>
      <c r="N89" s="57">
        <v>274695</v>
      </c>
      <c r="O89" s="57">
        <v>8671953</v>
      </c>
      <c r="P89" s="58" t="s">
        <v>38</v>
      </c>
      <c r="Q89" s="58" t="s">
        <v>38</v>
      </c>
      <c r="R89" s="51" t="s">
        <v>58</v>
      </c>
      <c r="S89" s="58" t="s">
        <v>38</v>
      </c>
      <c r="T89" s="52" t="s">
        <v>24</v>
      </c>
      <c r="U89" s="51" t="s">
        <v>46</v>
      </c>
      <c r="V89" s="51">
        <v>9</v>
      </c>
      <c r="W89" s="51">
        <v>250</v>
      </c>
      <c r="X89" s="51" t="s">
        <v>47</v>
      </c>
      <c r="Y89" s="52" t="s">
        <v>57</v>
      </c>
      <c r="Z89" s="51" t="s">
        <v>48</v>
      </c>
      <c r="AA89" s="51" t="s">
        <v>49</v>
      </c>
      <c r="AB89" s="52" t="s">
        <v>80</v>
      </c>
      <c r="AC89" s="51"/>
      <c r="AD89" s="64">
        <f>G89+AD88</f>
        <v>3029.7045564438722</v>
      </c>
      <c r="AE89" s="60"/>
      <c r="AF89" s="60"/>
      <c r="AG89" s="52"/>
      <c r="AH89" s="52">
        <v>2</v>
      </c>
      <c r="AI89" s="52">
        <v>2</v>
      </c>
      <c r="AJ89" s="52"/>
      <c r="AK89" s="52">
        <v>2</v>
      </c>
      <c r="AL89" s="52">
        <v>2</v>
      </c>
      <c r="AM89" s="52">
        <v>2</v>
      </c>
      <c r="AN89" s="52">
        <v>1</v>
      </c>
    </row>
    <row r="90" spans="1:40" s="65" customFormat="1" x14ac:dyDescent="0.3">
      <c r="A90" s="66">
        <v>79</v>
      </c>
      <c r="B90" s="51">
        <v>79</v>
      </c>
      <c r="C90" s="52" t="s">
        <v>67</v>
      </c>
      <c r="D90" s="53" t="s">
        <v>89</v>
      </c>
      <c r="E90" s="52" t="s">
        <v>40</v>
      </c>
      <c r="F90" s="51" t="s">
        <v>41</v>
      </c>
      <c r="G90" s="54">
        <f>SQRT(POWER((N91-N90),2)+POWER((O91-O90),2)+POWER((M91-M90),2))</f>
        <v>32.75388373917967</v>
      </c>
      <c r="H90" s="55">
        <f t="shared" si="2"/>
        <v>2795.2954435561278</v>
      </c>
      <c r="I90" s="55">
        <f>+H90-G90-AE90</f>
        <v>2762.5415598169479</v>
      </c>
      <c r="J90" s="54">
        <v>200</v>
      </c>
      <c r="K90" s="67" t="s">
        <v>86</v>
      </c>
      <c r="L90" s="56">
        <v>18</v>
      </c>
      <c r="M90" s="56"/>
      <c r="N90" s="57">
        <v>274656.25</v>
      </c>
      <c r="O90" s="57">
        <v>8671951</v>
      </c>
      <c r="P90" s="58" t="s">
        <v>38</v>
      </c>
      <c r="Q90" s="58" t="s">
        <v>38</v>
      </c>
      <c r="R90" s="51" t="s">
        <v>58</v>
      </c>
      <c r="S90" s="58" t="s">
        <v>38</v>
      </c>
      <c r="T90" s="52" t="s">
        <v>24</v>
      </c>
      <c r="U90" s="51" t="s">
        <v>46</v>
      </c>
      <c r="V90" s="51">
        <v>9</v>
      </c>
      <c r="W90" s="51">
        <v>250</v>
      </c>
      <c r="X90" s="51" t="s">
        <v>47</v>
      </c>
      <c r="Y90" s="52" t="s">
        <v>57</v>
      </c>
      <c r="Z90" s="51" t="s">
        <v>48</v>
      </c>
      <c r="AA90" s="51" t="s">
        <v>49</v>
      </c>
      <c r="AB90" s="52" t="s">
        <v>80</v>
      </c>
      <c r="AC90" s="51"/>
      <c r="AD90" s="64">
        <f>G90+AD89</f>
        <v>3062.4584401830521</v>
      </c>
      <c r="AE90" s="60"/>
      <c r="AF90" s="60"/>
      <c r="AG90" s="52"/>
      <c r="AH90" s="52">
        <v>2</v>
      </c>
      <c r="AI90" s="52">
        <v>2</v>
      </c>
      <c r="AJ90" s="52"/>
      <c r="AK90" s="52">
        <v>2</v>
      </c>
      <c r="AL90" s="52">
        <v>2</v>
      </c>
      <c r="AM90" s="52">
        <v>2</v>
      </c>
      <c r="AN90" s="52">
        <v>1</v>
      </c>
    </row>
    <row r="91" spans="1:40" s="65" customFormat="1" x14ac:dyDescent="0.3">
      <c r="A91" s="66">
        <v>80</v>
      </c>
      <c r="B91" s="51">
        <v>80</v>
      </c>
      <c r="C91" s="52" t="s">
        <v>67</v>
      </c>
      <c r="D91" s="53" t="s">
        <v>89</v>
      </c>
      <c r="E91" s="52" t="s">
        <v>40</v>
      </c>
      <c r="F91" s="51" t="s">
        <v>41</v>
      </c>
      <c r="G91" s="54">
        <f>SQRT(POWER((N92-N91),2)+POWER((O92-O91),2)+POWER((M92-M91),2))</f>
        <v>34.59558353316671</v>
      </c>
      <c r="H91" s="55">
        <f t="shared" si="2"/>
        <v>2762.5415598169479</v>
      </c>
      <c r="I91" s="55">
        <f>+H91-G91-AE91</f>
        <v>2677.9459762837814</v>
      </c>
      <c r="J91" s="54">
        <v>200</v>
      </c>
      <c r="K91" s="67" t="s">
        <v>86</v>
      </c>
      <c r="L91" s="56">
        <v>18</v>
      </c>
      <c r="M91" s="56"/>
      <c r="N91" s="57">
        <v>274623.88</v>
      </c>
      <c r="O91" s="57">
        <v>8671946</v>
      </c>
      <c r="P91" s="58" t="s">
        <v>38</v>
      </c>
      <c r="Q91" s="58" t="s">
        <v>38</v>
      </c>
      <c r="R91" s="51" t="s">
        <v>58</v>
      </c>
      <c r="S91" s="58" t="s">
        <v>38</v>
      </c>
      <c r="T91" s="52" t="s">
        <v>24</v>
      </c>
      <c r="U91" s="51" t="s">
        <v>46</v>
      </c>
      <c r="V91" s="51">
        <v>9</v>
      </c>
      <c r="W91" s="51">
        <v>250</v>
      </c>
      <c r="X91" s="51" t="s">
        <v>47</v>
      </c>
      <c r="Y91" s="52" t="s">
        <v>57</v>
      </c>
      <c r="Z91" s="51" t="s">
        <v>48</v>
      </c>
      <c r="AA91" s="51" t="s">
        <v>49</v>
      </c>
      <c r="AB91" s="52" t="s">
        <v>80</v>
      </c>
      <c r="AC91" s="51"/>
      <c r="AD91" s="64">
        <f>G91+AD90</f>
        <v>3097.0540237162186</v>
      </c>
      <c r="AE91" s="60">
        <v>50</v>
      </c>
      <c r="AF91" s="60"/>
      <c r="AG91" s="52">
        <v>1</v>
      </c>
      <c r="AH91" s="52">
        <v>2</v>
      </c>
      <c r="AI91" s="52">
        <v>2</v>
      </c>
      <c r="AJ91" s="52"/>
      <c r="AK91" s="52">
        <v>4</v>
      </c>
      <c r="AL91" s="52">
        <v>4</v>
      </c>
      <c r="AM91" s="52">
        <v>2</v>
      </c>
      <c r="AN91" s="52">
        <v>2</v>
      </c>
    </row>
    <row r="92" spans="1:40" s="65" customFormat="1" x14ac:dyDescent="0.3">
      <c r="A92" s="66">
        <v>81</v>
      </c>
      <c r="B92" s="51">
        <v>81</v>
      </c>
      <c r="C92" s="52" t="s">
        <v>67</v>
      </c>
      <c r="D92" s="53" t="s">
        <v>89</v>
      </c>
      <c r="E92" s="52" t="s">
        <v>40</v>
      </c>
      <c r="F92" s="51" t="s">
        <v>41</v>
      </c>
      <c r="G92" s="54">
        <f>SQRT(POWER((N93-N92),2)+POWER((O93-O92),2)+POWER((M93-M92),2))</f>
        <v>33.541019662496844</v>
      </c>
      <c r="H92" s="55">
        <f t="shared" si="2"/>
        <v>2677.9459762837814</v>
      </c>
      <c r="I92" s="55">
        <f>+H92-G92-AE92</f>
        <v>2644.4049566212848</v>
      </c>
      <c r="J92" s="54">
        <v>200</v>
      </c>
      <c r="K92" s="67" t="s">
        <v>86</v>
      </c>
      <c r="L92" s="56">
        <v>18</v>
      </c>
      <c r="M92" s="56"/>
      <c r="N92" s="57">
        <v>274590</v>
      </c>
      <c r="O92" s="57">
        <v>8671939</v>
      </c>
      <c r="P92" s="58" t="s">
        <v>38</v>
      </c>
      <c r="Q92" s="58" t="s">
        <v>38</v>
      </c>
      <c r="R92" s="51" t="s">
        <v>58</v>
      </c>
      <c r="S92" s="58" t="s">
        <v>38</v>
      </c>
      <c r="T92" s="52" t="s">
        <v>24</v>
      </c>
      <c r="U92" s="51" t="s">
        <v>46</v>
      </c>
      <c r="V92" s="51">
        <v>9</v>
      </c>
      <c r="W92" s="51">
        <v>250</v>
      </c>
      <c r="X92" s="51" t="s">
        <v>47</v>
      </c>
      <c r="Y92" s="52" t="s">
        <v>57</v>
      </c>
      <c r="Z92" s="51" t="s">
        <v>48</v>
      </c>
      <c r="AA92" s="51" t="s">
        <v>49</v>
      </c>
      <c r="AB92" s="52" t="s">
        <v>80</v>
      </c>
      <c r="AC92" s="51"/>
      <c r="AD92" s="64">
        <f>G92+AD91</f>
        <v>3130.5950433787152</v>
      </c>
      <c r="AE92" s="60"/>
      <c r="AF92" s="60"/>
      <c r="AG92" s="52"/>
      <c r="AH92" s="52">
        <v>2</v>
      </c>
      <c r="AI92" s="52">
        <v>2</v>
      </c>
      <c r="AJ92" s="52"/>
      <c r="AK92" s="52">
        <v>2</v>
      </c>
      <c r="AL92" s="52">
        <v>2</v>
      </c>
      <c r="AM92" s="52">
        <v>2</v>
      </c>
      <c r="AN92" s="52">
        <v>1</v>
      </c>
    </row>
    <row r="93" spans="1:40" s="65" customFormat="1" x14ac:dyDescent="0.3">
      <c r="A93" s="66">
        <v>82</v>
      </c>
      <c r="B93" s="51">
        <v>82</v>
      </c>
      <c r="C93" s="52" t="s">
        <v>67</v>
      </c>
      <c r="D93" s="53" t="s">
        <v>89</v>
      </c>
      <c r="E93" s="52" t="s">
        <v>40</v>
      </c>
      <c r="F93" s="51" t="s">
        <v>41</v>
      </c>
      <c r="G93" s="54">
        <f>SQRT(POWER((N94-N93),2)+POWER((O94-O93),2)+POWER((M94-M93),2))</f>
        <v>32.299419499392577</v>
      </c>
      <c r="H93" s="55">
        <f t="shared" si="2"/>
        <v>2644.4049566212848</v>
      </c>
      <c r="I93" s="55">
        <f>+H93-G93-AE93</f>
        <v>2612.1055371218922</v>
      </c>
      <c r="J93" s="54">
        <v>200</v>
      </c>
      <c r="K93" s="67" t="s">
        <v>86</v>
      </c>
      <c r="L93" s="56">
        <v>18</v>
      </c>
      <c r="M93" s="56"/>
      <c r="N93" s="57">
        <v>274557</v>
      </c>
      <c r="O93" s="57">
        <v>8671933</v>
      </c>
      <c r="P93" s="58" t="s">
        <v>38</v>
      </c>
      <c r="Q93" s="58" t="s">
        <v>38</v>
      </c>
      <c r="R93" s="51" t="s">
        <v>58</v>
      </c>
      <c r="S93" s="58" t="s">
        <v>38</v>
      </c>
      <c r="T93" s="52" t="s">
        <v>24</v>
      </c>
      <c r="U93" s="51" t="s">
        <v>46</v>
      </c>
      <c r="V93" s="51">
        <v>9</v>
      </c>
      <c r="W93" s="51">
        <v>250</v>
      </c>
      <c r="X93" s="51" t="s">
        <v>47</v>
      </c>
      <c r="Y93" s="52" t="s">
        <v>57</v>
      </c>
      <c r="Z93" s="51" t="s">
        <v>48</v>
      </c>
      <c r="AA93" s="51" t="s">
        <v>49</v>
      </c>
      <c r="AB93" s="52" t="s">
        <v>80</v>
      </c>
      <c r="AC93" s="51"/>
      <c r="AD93" s="64">
        <f>G93+AD92</f>
        <v>3162.8944628781078</v>
      </c>
      <c r="AE93" s="60"/>
      <c r="AF93" s="60"/>
      <c r="AG93" s="52"/>
      <c r="AH93" s="52">
        <v>2</v>
      </c>
      <c r="AI93" s="52">
        <v>2</v>
      </c>
      <c r="AJ93" s="52"/>
      <c r="AK93" s="52">
        <v>2</v>
      </c>
      <c r="AL93" s="52">
        <v>2</v>
      </c>
      <c r="AM93" s="52">
        <v>2</v>
      </c>
      <c r="AN93" s="52">
        <v>1</v>
      </c>
    </row>
    <row r="94" spans="1:40" s="65" customFormat="1" x14ac:dyDescent="0.3">
      <c r="A94" s="66">
        <v>83</v>
      </c>
      <c r="B94" s="51">
        <v>83</v>
      </c>
      <c r="C94" s="52" t="s">
        <v>67</v>
      </c>
      <c r="D94" s="53" t="s">
        <v>89</v>
      </c>
      <c r="E94" s="52" t="s">
        <v>40</v>
      </c>
      <c r="F94" s="51" t="s">
        <v>41</v>
      </c>
      <c r="G94" s="54">
        <f>SQRT(POWER((N95-N94),2)+POWER((O95-O94),2)+POWER((M95-M94),2))</f>
        <v>26.746074478352146</v>
      </c>
      <c r="H94" s="55">
        <f t="shared" si="2"/>
        <v>2612.1055371218922</v>
      </c>
      <c r="I94" s="55">
        <f>+H94-G94-AE94</f>
        <v>2585.3594626435402</v>
      </c>
      <c r="J94" s="54">
        <v>200</v>
      </c>
      <c r="K94" s="67" t="s">
        <v>86</v>
      </c>
      <c r="L94" s="56">
        <v>18</v>
      </c>
      <c r="M94" s="56"/>
      <c r="N94" s="57">
        <v>274525.38</v>
      </c>
      <c r="O94" s="57">
        <v>8671926.4100000001</v>
      </c>
      <c r="P94" s="58" t="s">
        <v>38</v>
      </c>
      <c r="Q94" s="58" t="s">
        <v>38</v>
      </c>
      <c r="R94" s="51" t="s">
        <v>58</v>
      </c>
      <c r="S94" s="58" t="s">
        <v>38</v>
      </c>
      <c r="T94" s="52" t="s">
        <v>24</v>
      </c>
      <c r="U94" s="51" t="s">
        <v>46</v>
      </c>
      <c r="V94" s="51">
        <v>9</v>
      </c>
      <c r="W94" s="51">
        <v>250</v>
      </c>
      <c r="X94" s="51" t="s">
        <v>47</v>
      </c>
      <c r="Y94" s="52" t="s">
        <v>57</v>
      </c>
      <c r="Z94" s="51" t="s">
        <v>48</v>
      </c>
      <c r="AA94" s="51" t="s">
        <v>49</v>
      </c>
      <c r="AB94" s="52" t="s">
        <v>80</v>
      </c>
      <c r="AC94" s="51"/>
      <c r="AD94" s="64">
        <f>G94+AD93</f>
        <v>3189.6405373564598</v>
      </c>
      <c r="AE94" s="60"/>
      <c r="AF94" s="60"/>
      <c r="AG94" s="52"/>
      <c r="AH94" s="52">
        <v>2</v>
      </c>
      <c r="AI94" s="52">
        <v>2</v>
      </c>
      <c r="AJ94" s="52"/>
      <c r="AK94" s="52">
        <v>2</v>
      </c>
      <c r="AL94" s="52">
        <v>2</v>
      </c>
      <c r="AM94" s="52">
        <v>2</v>
      </c>
      <c r="AN94" s="52">
        <v>1</v>
      </c>
    </row>
    <row r="95" spans="1:40" s="65" customFormat="1" x14ac:dyDescent="0.3">
      <c r="A95" s="66">
        <v>84</v>
      </c>
      <c r="B95" s="51">
        <v>84</v>
      </c>
      <c r="C95" s="52" t="s">
        <v>69</v>
      </c>
      <c r="D95" s="53" t="s">
        <v>89</v>
      </c>
      <c r="E95" s="52" t="s">
        <v>40</v>
      </c>
      <c r="F95" s="51" t="s">
        <v>41</v>
      </c>
      <c r="G95" s="54">
        <f>SQRT(POWER((N96-N95),2)+POWER((O96-O95),2)+POWER((M96-M95),2))</f>
        <v>31.835962369664927</v>
      </c>
      <c r="H95" s="55">
        <f t="shared" si="2"/>
        <v>2585.3594626435402</v>
      </c>
      <c r="I95" s="55">
        <f>+H95-G95-AE95</f>
        <v>2553.523500273875</v>
      </c>
      <c r="J95" s="54">
        <v>200</v>
      </c>
      <c r="K95" s="67" t="s">
        <v>86</v>
      </c>
      <c r="L95" s="56">
        <v>18</v>
      </c>
      <c r="M95" s="56"/>
      <c r="N95" s="57">
        <v>274499</v>
      </c>
      <c r="O95" s="57">
        <v>8671922</v>
      </c>
      <c r="P95" s="58" t="s">
        <v>38</v>
      </c>
      <c r="Q95" s="58" t="s">
        <v>38</v>
      </c>
      <c r="R95" s="51" t="s">
        <v>58</v>
      </c>
      <c r="S95" s="58" t="s">
        <v>38</v>
      </c>
      <c r="T95" s="52" t="s">
        <v>24</v>
      </c>
      <c r="U95" s="51" t="s">
        <v>46</v>
      </c>
      <c r="V95" s="51">
        <v>9</v>
      </c>
      <c r="W95" s="51">
        <v>250</v>
      </c>
      <c r="X95" s="51" t="s">
        <v>47</v>
      </c>
      <c r="Y95" s="52" t="s">
        <v>57</v>
      </c>
      <c r="Z95" s="51" t="s">
        <v>48</v>
      </c>
      <c r="AA95" s="51" t="s">
        <v>49</v>
      </c>
      <c r="AB95" s="52" t="s">
        <v>80</v>
      </c>
      <c r="AC95" s="51"/>
      <c r="AD95" s="64">
        <f>G95+AD94</f>
        <v>3221.476499726125</v>
      </c>
      <c r="AE95" s="60"/>
      <c r="AF95" s="60"/>
      <c r="AG95" s="52"/>
      <c r="AH95" s="52">
        <v>2</v>
      </c>
      <c r="AI95" s="52">
        <v>2</v>
      </c>
      <c r="AJ95" s="52"/>
      <c r="AK95" s="52">
        <v>2</v>
      </c>
      <c r="AL95" s="52">
        <v>2</v>
      </c>
      <c r="AM95" s="52">
        <v>2</v>
      </c>
      <c r="AN95" s="52">
        <v>1</v>
      </c>
    </row>
    <row r="96" spans="1:40" s="65" customFormat="1" x14ac:dyDescent="0.3">
      <c r="A96" s="66">
        <v>85</v>
      </c>
      <c r="B96" s="51">
        <v>85</v>
      </c>
      <c r="C96" s="52" t="s">
        <v>67</v>
      </c>
      <c r="D96" s="53" t="s">
        <v>89</v>
      </c>
      <c r="E96" s="52" t="s">
        <v>40</v>
      </c>
      <c r="F96" s="51" t="s">
        <v>41</v>
      </c>
      <c r="G96" s="54">
        <f>SQRT(POWER((N97-N96),2)+POWER((O97-O96),2)+POWER((M97-M96),2))</f>
        <v>33.645690660122703</v>
      </c>
      <c r="H96" s="55">
        <f t="shared" si="2"/>
        <v>2553.523500273875</v>
      </c>
      <c r="I96" s="55">
        <f>+H96-G96-AE96</f>
        <v>2519.8778096137521</v>
      </c>
      <c r="J96" s="54">
        <v>200</v>
      </c>
      <c r="K96" s="67" t="s">
        <v>86</v>
      </c>
      <c r="L96" s="56">
        <v>18</v>
      </c>
      <c r="M96" s="56"/>
      <c r="N96" s="57">
        <v>274467.26</v>
      </c>
      <c r="O96" s="57">
        <v>8671919.5299999993</v>
      </c>
      <c r="P96" s="58" t="s">
        <v>38</v>
      </c>
      <c r="Q96" s="58" t="s">
        <v>38</v>
      </c>
      <c r="R96" s="51" t="s">
        <v>58</v>
      </c>
      <c r="S96" s="58" t="s">
        <v>38</v>
      </c>
      <c r="T96" s="52" t="s">
        <v>24</v>
      </c>
      <c r="U96" s="51" t="s">
        <v>46</v>
      </c>
      <c r="V96" s="51">
        <v>9</v>
      </c>
      <c r="W96" s="51">
        <v>250</v>
      </c>
      <c r="X96" s="51" t="s">
        <v>47</v>
      </c>
      <c r="Y96" s="52" t="s">
        <v>57</v>
      </c>
      <c r="Z96" s="51" t="s">
        <v>48</v>
      </c>
      <c r="AA96" s="51" t="s">
        <v>49</v>
      </c>
      <c r="AB96" s="52" t="s">
        <v>80</v>
      </c>
      <c r="AC96" s="51"/>
      <c r="AD96" s="64">
        <f>G96+AD95</f>
        <v>3255.1221903862479</v>
      </c>
      <c r="AE96" s="60"/>
      <c r="AF96" s="60"/>
      <c r="AG96" s="52"/>
      <c r="AH96" s="52">
        <v>2</v>
      </c>
      <c r="AI96" s="52">
        <v>2</v>
      </c>
      <c r="AJ96" s="52"/>
      <c r="AK96" s="52">
        <v>2</v>
      </c>
      <c r="AL96" s="52">
        <v>2</v>
      </c>
      <c r="AM96" s="52">
        <v>2</v>
      </c>
      <c r="AN96" s="52">
        <v>1</v>
      </c>
    </row>
    <row r="97" spans="1:40" s="65" customFormat="1" x14ac:dyDescent="0.3">
      <c r="A97" s="66">
        <v>86</v>
      </c>
      <c r="B97" s="51">
        <v>86</v>
      </c>
      <c r="C97" s="52" t="s">
        <v>67</v>
      </c>
      <c r="D97" s="53" t="s">
        <v>89</v>
      </c>
      <c r="E97" s="52" t="s">
        <v>40</v>
      </c>
      <c r="F97" s="51" t="s">
        <v>41</v>
      </c>
      <c r="G97" s="54">
        <f>SQRT(POWER((N98-N97),2)+POWER((O98-O97),2)+POWER((M98-M97),2))</f>
        <v>34.167821118696068</v>
      </c>
      <c r="H97" s="55">
        <f t="shared" si="2"/>
        <v>2519.8778096137521</v>
      </c>
      <c r="I97" s="55">
        <f>+H97-G97-AE97</f>
        <v>2485.7099884950562</v>
      </c>
      <c r="J97" s="54">
        <v>200</v>
      </c>
      <c r="K97" s="67" t="s">
        <v>86</v>
      </c>
      <c r="L97" s="56">
        <v>18</v>
      </c>
      <c r="M97" s="56"/>
      <c r="N97" s="57">
        <v>274433.8</v>
      </c>
      <c r="O97" s="57">
        <v>8671916</v>
      </c>
      <c r="P97" s="58" t="s">
        <v>38</v>
      </c>
      <c r="Q97" s="58" t="s">
        <v>38</v>
      </c>
      <c r="R97" s="51" t="s">
        <v>58</v>
      </c>
      <c r="S97" s="58" t="s">
        <v>38</v>
      </c>
      <c r="T97" s="52" t="s">
        <v>24</v>
      </c>
      <c r="U97" s="51" t="s">
        <v>46</v>
      </c>
      <c r="V97" s="51">
        <v>9</v>
      </c>
      <c r="W97" s="51">
        <v>250</v>
      </c>
      <c r="X97" s="51" t="s">
        <v>47</v>
      </c>
      <c r="Y97" s="52" t="s">
        <v>57</v>
      </c>
      <c r="Z97" s="51" t="s">
        <v>48</v>
      </c>
      <c r="AA97" s="51" t="s">
        <v>49</v>
      </c>
      <c r="AB97" s="52" t="s">
        <v>80</v>
      </c>
      <c r="AC97" s="51"/>
      <c r="AD97" s="64">
        <f>G97+AD96</f>
        <v>3289.2900115049438</v>
      </c>
      <c r="AE97" s="60"/>
      <c r="AF97" s="60"/>
      <c r="AG97" s="52"/>
      <c r="AH97" s="52">
        <v>2</v>
      </c>
      <c r="AI97" s="52">
        <v>2</v>
      </c>
      <c r="AJ97" s="52"/>
      <c r="AK97" s="52">
        <v>2</v>
      </c>
      <c r="AL97" s="52">
        <v>2</v>
      </c>
      <c r="AM97" s="52">
        <v>2</v>
      </c>
      <c r="AN97" s="52">
        <v>1</v>
      </c>
    </row>
    <row r="98" spans="1:40" s="65" customFormat="1" x14ac:dyDescent="0.3">
      <c r="A98" s="66">
        <v>87</v>
      </c>
      <c r="B98" s="51">
        <v>87</v>
      </c>
      <c r="C98" s="52" t="s">
        <v>67</v>
      </c>
      <c r="D98" s="53" t="s">
        <v>89</v>
      </c>
      <c r="E98" s="52" t="s">
        <v>40</v>
      </c>
      <c r="F98" s="51" t="s">
        <v>41</v>
      </c>
      <c r="G98" s="54">
        <f>SQRT(POWER((N99-N98),2)+POWER((O99-O98),2)+POWER((M99-M98),2))</f>
        <v>32.249030993194197</v>
      </c>
      <c r="H98" s="55">
        <f t="shared" si="2"/>
        <v>2485.7099884950562</v>
      </c>
      <c r="I98" s="55">
        <f>+H98-G98-AE98</f>
        <v>2453.4609575018621</v>
      </c>
      <c r="J98" s="54">
        <v>200</v>
      </c>
      <c r="K98" s="67" t="s">
        <v>86</v>
      </c>
      <c r="L98" s="56">
        <v>18</v>
      </c>
      <c r="M98" s="56"/>
      <c r="N98" s="57">
        <v>274400</v>
      </c>
      <c r="O98" s="57">
        <v>8671911</v>
      </c>
      <c r="P98" s="58" t="s">
        <v>38</v>
      </c>
      <c r="Q98" s="58" t="s">
        <v>38</v>
      </c>
      <c r="R98" s="51" t="s">
        <v>58</v>
      </c>
      <c r="S98" s="58" t="s">
        <v>38</v>
      </c>
      <c r="T98" s="52" t="s">
        <v>24</v>
      </c>
      <c r="U98" s="51" t="s">
        <v>46</v>
      </c>
      <c r="V98" s="51">
        <v>9</v>
      </c>
      <c r="W98" s="51">
        <v>250</v>
      </c>
      <c r="X98" s="51" t="s">
        <v>47</v>
      </c>
      <c r="Y98" s="52" t="s">
        <v>57</v>
      </c>
      <c r="Z98" s="51" t="s">
        <v>48</v>
      </c>
      <c r="AA98" s="51" t="s">
        <v>49</v>
      </c>
      <c r="AB98" s="52" t="s">
        <v>80</v>
      </c>
      <c r="AC98" s="51"/>
      <c r="AD98" s="64">
        <f>G98+AD97</f>
        <v>3321.5390424981379</v>
      </c>
      <c r="AE98" s="60"/>
      <c r="AF98" s="60"/>
      <c r="AG98" s="52"/>
      <c r="AH98" s="52">
        <v>2</v>
      </c>
      <c r="AI98" s="52">
        <v>2</v>
      </c>
      <c r="AJ98" s="52"/>
      <c r="AK98" s="52">
        <v>2</v>
      </c>
      <c r="AL98" s="52">
        <v>2</v>
      </c>
      <c r="AM98" s="52">
        <v>2</v>
      </c>
      <c r="AN98" s="52">
        <v>1</v>
      </c>
    </row>
    <row r="99" spans="1:40" s="65" customFormat="1" x14ac:dyDescent="0.3">
      <c r="A99" s="66">
        <v>88</v>
      </c>
      <c r="B99" s="51">
        <v>88</v>
      </c>
      <c r="C99" s="52" t="s">
        <v>67</v>
      </c>
      <c r="D99" s="53" t="s">
        <v>89</v>
      </c>
      <c r="E99" s="52" t="s">
        <v>40</v>
      </c>
      <c r="F99" s="51" t="s">
        <v>41</v>
      </c>
      <c r="G99" s="54">
        <f>SQRT(POWER((N100-N99),2)+POWER((O100-O99),2)+POWER((M100-M99),2))</f>
        <v>31.887434829430177</v>
      </c>
      <c r="H99" s="55">
        <f t="shared" si="2"/>
        <v>2453.4609575018621</v>
      </c>
      <c r="I99" s="55">
        <f>+H99-G99-AE99</f>
        <v>2421.5735226724319</v>
      </c>
      <c r="J99" s="54">
        <v>200</v>
      </c>
      <c r="K99" s="67" t="s">
        <v>86</v>
      </c>
      <c r="L99" s="56">
        <v>18</v>
      </c>
      <c r="M99" s="56"/>
      <c r="N99" s="57">
        <v>274368</v>
      </c>
      <c r="O99" s="57">
        <v>8671907</v>
      </c>
      <c r="P99" s="58" t="s">
        <v>38</v>
      </c>
      <c r="Q99" s="58" t="s">
        <v>38</v>
      </c>
      <c r="R99" s="51" t="s">
        <v>58</v>
      </c>
      <c r="S99" s="58" t="s">
        <v>38</v>
      </c>
      <c r="T99" s="52" t="s">
        <v>24</v>
      </c>
      <c r="U99" s="51" t="s">
        <v>46</v>
      </c>
      <c r="V99" s="51">
        <v>9</v>
      </c>
      <c r="W99" s="51">
        <v>250</v>
      </c>
      <c r="X99" s="51" t="s">
        <v>47</v>
      </c>
      <c r="Y99" s="52" t="s">
        <v>57</v>
      </c>
      <c r="Z99" s="51" t="s">
        <v>48</v>
      </c>
      <c r="AA99" s="51" t="s">
        <v>49</v>
      </c>
      <c r="AB99" s="52" t="s">
        <v>80</v>
      </c>
      <c r="AC99" s="51"/>
      <c r="AD99" s="64">
        <f>G99+AD98</f>
        <v>3353.4264773275681</v>
      </c>
      <c r="AE99" s="60"/>
      <c r="AF99" s="60"/>
      <c r="AG99" s="52"/>
      <c r="AH99" s="52">
        <v>2</v>
      </c>
      <c r="AI99" s="52">
        <v>2</v>
      </c>
      <c r="AJ99" s="52"/>
      <c r="AK99" s="52">
        <v>2</v>
      </c>
      <c r="AL99" s="52">
        <v>2</v>
      </c>
      <c r="AM99" s="52">
        <v>2</v>
      </c>
      <c r="AN99" s="52">
        <v>1</v>
      </c>
    </row>
    <row r="100" spans="1:40" s="65" customFormat="1" x14ac:dyDescent="0.3">
      <c r="A100" s="66">
        <v>89</v>
      </c>
      <c r="B100" s="51">
        <v>89</v>
      </c>
      <c r="C100" s="52" t="s">
        <v>67</v>
      </c>
      <c r="D100" s="53" t="s">
        <v>89</v>
      </c>
      <c r="E100" s="52" t="s">
        <v>40</v>
      </c>
      <c r="F100" s="51" t="s">
        <v>41</v>
      </c>
      <c r="G100" s="54">
        <f>SQRT(POWER((N101-N100),2)+POWER((O101-O100),2)+POWER((M101-M100),2))</f>
        <v>67.941655116711274</v>
      </c>
      <c r="H100" s="55">
        <f t="shared" si="2"/>
        <v>2421.5735226724319</v>
      </c>
      <c r="I100" s="55">
        <f>+H100-G100-AE100</f>
        <v>2353.6318675557204</v>
      </c>
      <c r="J100" s="54">
        <v>200</v>
      </c>
      <c r="K100" s="67" t="s">
        <v>86</v>
      </c>
      <c r="L100" s="56">
        <v>18</v>
      </c>
      <c r="M100" s="56"/>
      <c r="N100" s="57">
        <v>274336.78000000003</v>
      </c>
      <c r="O100" s="57">
        <v>8671900.5099999998</v>
      </c>
      <c r="P100" s="58" t="s">
        <v>38</v>
      </c>
      <c r="Q100" s="58" t="s">
        <v>38</v>
      </c>
      <c r="R100" s="51" t="s">
        <v>58</v>
      </c>
      <c r="S100" s="58" t="s">
        <v>38</v>
      </c>
      <c r="T100" s="52" t="s">
        <v>24</v>
      </c>
      <c r="U100" s="51" t="s">
        <v>46</v>
      </c>
      <c r="V100" s="51">
        <v>9</v>
      </c>
      <c r="W100" s="51">
        <v>250</v>
      </c>
      <c r="X100" s="51" t="s">
        <v>47</v>
      </c>
      <c r="Y100" s="52" t="s">
        <v>57</v>
      </c>
      <c r="Z100" s="51" t="s">
        <v>48</v>
      </c>
      <c r="AA100" s="51" t="s">
        <v>49</v>
      </c>
      <c r="AB100" s="52" t="s">
        <v>80</v>
      </c>
      <c r="AC100" s="51"/>
      <c r="AD100" s="64">
        <f>G100+AD99</f>
        <v>3421.3681324442796</v>
      </c>
      <c r="AE100" s="60"/>
      <c r="AF100" s="60"/>
      <c r="AG100" s="52"/>
      <c r="AH100" s="52">
        <v>2</v>
      </c>
      <c r="AI100" s="52">
        <v>2</v>
      </c>
      <c r="AJ100" s="52"/>
      <c r="AK100" s="52">
        <v>2</v>
      </c>
      <c r="AL100" s="52">
        <v>2</v>
      </c>
      <c r="AM100" s="52">
        <v>2</v>
      </c>
      <c r="AN100" s="52">
        <v>1</v>
      </c>
    </row>
    <row r="101" spans="1:40" s="65" customFormat="1" x14ac:dyDescent="0.3">
      <c r="A101" s="66">
        <v>90</v>
      </c>
      <c r="B101" s="51">
        <v>90</v>
      </c>
      <c r="C101" s="52" t="s">
        <v>67</v>
      </c>
      <c r="D101" s="53" t="s">
        <v>89</v>
      </c>
      <c r="E101" s="52" t="s">
        <v>40</v>
      </c>
      <c r="F101" s="51" t="s">
        <v>41</v>
      </c>
      <c r="G101" s="54">
        <f>SQRT(POWER((N102-N101),2)+POWER((O102-O101),2)+POWER((M102-M101),2))</f>
        <v>33.541019662496844</v>
      </c>
      <c r="H101" s="55">
        <f t="shared" si="2"/>
        <v>2353.6318675557204</v>
      </c>
      <c r="I101" s="55">
        <f>+H101-G101-AE101</f>
        <v>2320.0908478932238</v>
      </c>
      <c r="J101" s="54">
        <v>200</v>
      </c>
      <c r="K101" s="67" t="s">
        <v>86</v>
      </c>
      <c r="L101" s="56">
        <v>18</v>
      </c>
      <c r="M101" s="56"/>
      <c r="N101" s="57">
        <v>274270</v>
      </c>
      <c r="O101" s="57">
        <v>8671888</v>
      </c>
      <c r="P101" s="58" t="s">
        <v>38</v>
      </c>
      <c r="Q101" s="58" t="s">
        <v>38</v>
      </c>
      <c r="R101" s="51" t="s">
        <v>58</v>
      </c>
      <c r="S101" s="58" t="s">
        <v>38</v>
      </c>
      <c r="T101" s="52" t="s">
        <v>24</v>
      </c>
      <c r="U101" s="51" t="s">
        <v>46</v>
      </c>
      <c r="V101" s="51">
        <v>9</v>
      </c>
      <c r="W101" s="51">
        <v>250</v>
      </c>
      <c r="X101" s="51" t="s">
        <v>47</v>
      </c>
      <c r="Y101" s="52" t="s">
        <v>57</v>
      </c>
      <c r="Z101" s="51" t="s">
        <v>48</v>
      </c>
      <c r="AA101" s="51" t="s">
        <v>49</v>
      </c>
      <c r="AB101" s="52" t="s">
        <v>80</v>
      </c>
      <c r="AC101" s="51"/>
      <c r="AD101" s="64">
        <f>G101+AD100</f>
        <v>3454.9091521067762</v>
      </c>
      <c r="AE101" s="60"/>
      <c r="AF101" s="60"/>
      <c r="AG101" s="52"/>
      <c r="AH101" s="52">
        <v>2</v>
      </c>
      <c r="AI101" s="52">
        <v>2</v>
      </c>
      <c r="AJ101" s="52"/>
      <c r="AK101" s="52">
        <v>2</v>
      </c>
      <c r="AL101" s="52">
        <v>2</v>
      </c>
      <c r="AM101" s="52">
        <v>2</v>
      </c>
      <c r="AN101" s="52">
        <v>1</v>
      </c>
    </row>
    <row r="102" spans="1:40" s="65" customFormat="1" x14ac:dyDescent="0.3">
      <c r="A102" s="66">
        <v>91</v>
      </c>
      <c r="B102" s="51">
        <v>91</v>
      </c>
      <c r="C102" s="52" t="s">
        <v>67</v>
      </c>
      <c r="D102" s="53" t="s">
        <v>89</v>
      </c>
      <c r="E102" s="52" t="s">
        <v>40</v>
      </c>
      <c r="F102" s="51" t="s">
        <v>41</v>
      </c>
      <c r="G102" s="54">
        <f>SQRT(POWER((N103-N102),2)+POWER((O103-O102),2)+POWER((M103-M102),2))</f>
        <v>35.355339059327378</v>
      </c>
      <c r="H102" s="55">
        <f t="shared" si="2"/>
        <v>2320.0908478932238</v>
      </c>
      <c r="I102" s="55">
        <f>+H102-G102-AE102</f>
        <v>2284.7355088338963</v>
      </c>
      <c r="J102" s="54">
        <v>200</v>
      </c>
      <c r="K102" s="67" t="s">
        <v>86</v>
      </c>
      <c r="L102" s="56">
        <v>18</v>
      </c>
      <c r="M102" s="56"/>
      <c r="N102" s="57">
        <v>274237</v>
      </c>
      <c r="O102" s="57">
        <v>8671882</v>
      </c>
      <c r="P102" s="58" t="s">
        <v>38</v>
      </c>
      <c r="Q102" s="58" t="s">
        <v>38</v>
      </c>
      <c r="R102" s="51" t="s">
        <v>58</v>
      </c>
      <c r="S102" s="58" t="s">
        <v>38</v>
      </c>
      <c r="T102" s="52" t="s">
        <v>24</v>
      </c>
      <c r="U102" s="51" t="s">
        <v>46</v>
      </c>
      <c r="V102" s="51">
        <v>9</v>
      </c>
      <c r="W102" s="51">
        <v>250</v>
      </c>
      <c r="X102" s="51" t="s">
        <v>47</v>
      </c>
      <c r="Y102" s="52" t="s">
        <v>57</v>
      </c>
      <c r="Z102" s="51" t="s">
        <v>48</v>
      </c>
      <c r="AA102" s="51" t="s">
        <v>49</v>
      </c>
      <c r="AB102" s="52" t="s">
        <v>80</v>
      </c>
      <c r="AC102" s="51"/>
      <c r="AD102" s="64">
        <f>G102+AD101</f>
        <v>3490.2644911661037</v>
      </c>
      <c r="AE102" s="60"/>
      <c r="AF102" s="60"/>
      <c r="AG102" s="52"/>
      <c r="AH102" s="52">
        <v>2</v>
      </c>
      <c r="AI102" s="52">
        <v>2</v>
      </c>
      <c r="AJ102" s="52"/>
      <c r="AK102" s="52">
        <v>2</v>
      </c>
      <c r="AL102" s="52">
        <v>2</v>
      </c>
      <c r="AM102" s="52">
        <v>2</v>
      </c>
      <c r="AN102" s="52">
        <v>1</v>
      </c>
    </row>
    <row r="103" spans="1:40" s="65" customFormat="1" x14ac:dyDescent="0.3">
      <c r="A103" s="66">
        <v>92</v>
      </c>
      <c r="B103" s="51">
        <v>92</v>
      </c>
      <c r="C103" s="52" t="s">
        <v>67</v>
      </c>
      <c r="D103" s="53" t="s">
        <v>89</v>
      </c>
      <c r="E103" s="52" t="s">
        <v>40</v>
      </c>
      <c r="F103" s="51" t="s">
        <v>41</v>
      </c>
      <c r="G103" s="54">
        <f>SQRT(POWER((N104-N103),2)+POWER((O104-O103),2)+POWER((M104-M103),2))</f>
        <v>31.575306807693888</v>
      </c>
      <c r="H103" s="55">
        <f t="shared" si="2"/>
        <v>2284.7355088338963</v>
      </c>
      <c r="I103" s="55">
        <f>+H103-G103-AE103</f>
        <v>2253.1602020262026</v>
      </c>
      <c r="J103" s="54">
        <v>200</v>
      </c>
      <c r="K103" s="67" t="s">
        <v>86</v>
      </c>
      <c r="L103" s="56">
        <v>18</v>
      </c>
      <c r="M103" s="56"/>
      <c r="N103" s="57">
        <v>274202</v>
      </c>
      <c r="O103" s="57">
        <v>8671877</v>
      </c>
      <c r="P103" s="58" t="s">
        <v>38</v>
      </c>
      <c r="Q103" s="58" t="s">
        <v>38</v>
      </c>
      <c r="R103" s="51" t="s">
        <v>58</v>
      </c>
      <c r="S103" s="58" t="s">
        <v>38</v>
      </c>
      <c r="T103" s="52" t="s">
        <v>24</v>
      </c>
      <c r="U103" s="51" t="s">
        <v>46</v>
      </c>
      <c r="V103" s="51">
        <v>9</v>
      </c>
      <c r="W103" s="51">
        <v>250</v>
      </c>
      <c r="X103" s="51" t="s">
        <v>47</v>
      </c>
      <c r="Y103" s="52" t="s">
        <v>57</v>
      </c>
      <c r="Z103" s="51" t="s">
        <v>48</v>
      </c>
      <c r="AA103" s="51" t="s">
        <v>49</v>
      </c>
      <c r="AB103" s="52" t="s">
        <v>80</v>
      </c>
      <c r="AC103" s="51"/>
      <c r="AD103" s="64">
        <f>G103+AD102</f>
        <v>3521.8397979737974</v>
      </c>
      <c r="AE103" s="60"/>
      <c r="AF103" s="60"/>
      <c r="AG103" s="52"/>
      <c r="AH103" s="52">
        <v>2</v>
      </c>
      <c r="AI103" s="52">
        <v>2</v>
      </c>
      <c r="AJ103" s="52"/>
      <c r="AK103" s="52">
        <v>2</v>
      </c>
      <c r="AL103" s="52">
        <v>2</v>
      </c>
      <c r="AM103" s="52">
        <v>2</v>
      </c>
      <c r="AN103" s="52">
        <v>1</v>
      </c>
    </row>
    <row r="104" spans="1:40" s="65" customFormat="1" x14ac:dyDescent="0.3">
      <c r="A104" s="66">
        <v>93</v>
      </c>
      <c r="B104" s="51">
        <v>93</v>
      </c>
      <c r="C104" s="52" t="s">
        <v>67</v>
      </c>
      <c r="D104" s="53" t="s">
        <v>89</v>
      </c>
      <c r="E104" s="52" t="s">
        <v>40</v>
      </c>
      <c r="F104" s="51" t="s">
        <v>41</v>
      </c>
      <c r="G104" s="54">
        <f>SQRT(POWER((N105-N104),2)+POWER((O105-O104),2)+POWER((M105-M104),2))</f>
        <v>33.663940648739768</v>
      </c>
      <c r="H104" s="55">
        <f t="shared" si="2"/>
        <v>2253.1602020262026</v>
      </c>
      <c r="I104" s="55">
        <f>+H104-G104-AE104</f>
        <v>2219.4962613774628</v>
      </c>
      <c r="J104" s="54">
        <v>200</v>
      </c>
      <c r="K104" s="67" t="s">
        <v>86</v>
      </c>
      <c r="L104" s="56">
        <v>18</v>
      </c>
      <c r="M104" s="56"/>
      <c r="N104" s="57">
        <v>274171</v>
      </c>
      <c r="O104" s="57">
        <v>8671871</v>
      </c>
      <c r="P104" s="58" t="s">
        <v>38</v>
      </c>
      <c r="Q104" s="58" t="s">
        <v>38</v>
      </c>
      <c r="R104" s="51" t="s">
        <v>58</v>
      </c>
      <c r="S104" s="58" t="s">
        <v>38</v>
      </c>
      <c r="T104" s="52" t="s">
        <v>24</v>
      </c>
      <c r="U104" s="51" t="s">
        <v>46</v>
      </c>
      <c r="V104" s="51">
        <v>9</v>
      </c>
      <c r="W104" s="51">
        <v>250</v>
      </c>
      <c r="X104" s="51" t="s">
        <v>47</v>
      </c>
      <c r="Y104" s="52" t="s">
        <v>57</v>
      </c>
      <c r="Z104" s="51" t="s">
        <v>48</v>
      </c>
      <c r="AA104" s="51" t="s">
        <v>49</v>
      </c>
      <c r="AB104" s="52" t="s">
        <v>80</v>
      </c>
      <c r="AC104" s="51"/>
      <c r="AD104" s="64">
        <f>G104+AD103</f>
        <v>3555.5037386225372</v>
      </c>
      <c r="AE104" s="60"/>
      <c r="AF104" s="60"/>
      <c r="AG104" s="52"/>
      <c r="AH104" s="52">
        <v>2</v>
      </c>
      <c r="AI104" s="52">
        <v>2</v>
      </c>
      <c r="AJ104" s="52"/>
      <c r="AK104" s="52">
        <v>2</v>
      </c>
      <c r="AL104" s="52">
        <v>2</v>
      </c>
      <c r="AM104" s="52">
        <v>2</v>
      </c>
      <c r="AN104" s="52">
        <v>1</v>
      </c>
    </row>
    <row r="105" spans="1:40" s="65" customFormat="1" x14ac:dyDescent="0.3">
      <c r="A105" s="66">
        <v>94</v>
      </c>
      <c r="B105" s="51">
        <v>94</v>
      </c>
      <c r="C105" s="52" t="s">
        <v>67</v>
      </c>
      <c r="D105" s="53" t="s">
        <v>89</v>
      </c>
      <c r="E105" s="52" t="s">
        <v>40</v>
      </c>
      <c r="F105" s="51" t="s">
        <v>41</v>
      </c>
      <c r="G105" s="54">
        <f>SQRT(POWER((N106-N105),2)+POWER((O106-O105),2)+POWER((M106-M105),2))</f>
        <v>27.660746555357921</v>
      </c>
      <c r="H105" s="55">
        <f t="shared" si="2"/>
        <v>2219.4962613774628</v>
      </c>
      <c r="I105" s="55">
        <f>+H105-G105-AE105</f>
        <v>2141.8355148221049</v>
      </c>
      <c r="J105" s="54">
        <v>200</v>
      </c>
      <c r="K105" s="67" t="s">
        <v>86</v>
      </c>
      <c r="L105" s="56">
        <v>18</v>
      </c>
      <c r="M105" s="56"/>
      <c r="N105" s="57">
        <v>274137.46999999997</v>
      </c>
      <c r="O105" s="57">
        <v>8671868</v>
      </c>
      <c r="P105" s="58" t="s">
        <v>38</v>
      </c>
      <c r="Q105" s="58" t="s">
        <v>38</v>
      </c>
      <c r="R105" s="51" t="s">
        <v>58</v>
      </c>
      <c r="S105" s="58" t="s">
        <v>38</v>
      </c>
      <c r="T105" s="52" t="s">
        <v>24</v>
      </c>
      <c r="U105" s="51" t="s">
        <v>46</v>
      </c>
      <c r="V105" s="51">
        <v>9</v>
      </c>
      <c r="W105" s="51">
        <v>250</v>
      </c>
      <c r="X105" s="51" t="s">
        <v>47</v>
      </c>
      <c r="Y105" s="52" t="s">
        <v>57</v>
      </c>
      <c r="Z105" s="51" t="s">
        <v>48</v>
      </c>
      <c r="AA105" s="51" t="s">
        <v>49</v>
      </c>
      <c r="AB105" s="52" t="s">
        <v>80</v>
      </c>
      <c r="AC105" s="51"/>
      <c r="AD105" s="64">
        <f>G105+AD104</f>
        <v>3583.1644851778951</v>
      </c>
      <c r="AE105" s="60">
        <v>50</v>
      </c>
      <c r="AF105" s="60"/>
      <c r="AG105" s="52">
        <v>1</v>
      </c>
      <c r="AH105" s="52">
        <v>2</v>
      </c>
      <c r="AI105" s="52">
        <v>2</v>
      </c>
      <c r="AJ105" s="52"/>
      <c r="AK105" s="52">
        <v>4</v>
      </c>
      <c r="AL105" s="52">
        <v>4</v>
      </c>
      <c r="AM105" s="52">
        <v>2</v>
      </c>
      <c r="AN105" s="52">
        <v>2</v>
      </c>
    </row>
    <row r="106" spans="1:40" s="65" customFormat="1" x14ac:dyDescent="0.3">
      <c r="A106" s="66">
        <v>95</v>
      </c>
      <c r="B106" s="51">
        <v>95</v>
      </c>
      <c r="C106" s="52" t="s">
        <v>67</v>
      </c>
      <c r="D106" s="53" t="s">
        <v>89</v>
      </c>
      <c r="E106" s="52" t="s">
        <v>40</v>
      </c>
      <c r="F106" s="51" t="s">
        <v>41</v>
      </c>
      <c r="G106" s="54">
        <f>SQRT(POWER((N107-N106),2)+POWER((O107-O106),2)+POWER((M107-M106),2))</f>
        <v>27.5127897531335</v>
      </c>
      <c r="H106" s="55">
        <f t="shared" si="2"/>
        <v>2141.8355148221049</v>
      </c>
      <c r="I106" s="55">
        <f>+H106-G106-AE106</f>
        <v>2114.3227250689715</v>
      </c>
      <c r="J106" s="54">
        <v>200</v>
      </c>
      <c r="K106" s="67" t="s">
        <v>86</v>
      </c>
      <c r="L106" s="56">
        <v>18</v>
      </c>
      <c r="M106" s="56"/>
      <c r="N106" s="57">
        <v>274110.09999999998</v>
      </c>
      <c r="O106" s="57">
        <v>8671864</v>
      </c>
      <c r="P106" s="58" t="s">
        <v>38</v>
      </c>
      <c r="Q106" s="58" t="s">
        <v>38</v>
      </c>
      <c r="R106" s="51" t="s">
        <v>58</v>
      </c>
      <c r="S106" s="58" t="s">
        <v>38</v>
      </c>
      <c r="T106" s="52" t="s">
        <v>24</v>
      </c>
      <c r="U106" s="51" t="s">
        <v>46</v>
      </c>
      <c r="V106" s="51">
        <v>9</v>
      </c>
      <c r="W106" s="51">
        <v>250</v>
      </c>
      <c r="X106" s="51" t="s">
        <v>47</v>
      </c>
      <c r="Y106" s="52" t="s">
        <v>57</v>
      </c>
      <c r="Z106" s="51" t="s">
        <v>48</v>
      </c>
      <c r="AA106" s="51" t="s">
        <v>49</v>
      </c>
      <c r="AB106" s="52" t="s">
        <v>80</v>
      </c>
      <c r="AC106" s="51"/>
      <c r="AD106" s="64">
        <f>G106+AD105</f>
        <v>3610.6772749310285</v>
      </c>
      <c r="AE106" s="60"/>
      <c r="AF106" s="60"/>
      <c r="AG106" s="52"/>
      <c r="AH106" s="52">
        <v>2</v>
      </c>
      <c r="AI106" s="52">
        <v>2</v>
      </c>
      <c r="AJ106" s="52"/>
      <c r="AK106" s="52">
        <v>2</v>
      </c>
      <c r="AL106" s="52">
        <v>2</v>
      </c>
      <c r="AM106" s="52">
        <v>2</v>
      </c>
      <c r="AN106" s="52">
        <v>1</v>
      </c>
    </row>
    <row r="107" spans="1:40" s="65" customFormat="1" x14ac:dyDescent="0.3">
      <c r="A107" s="66">
        <v>96</v>
      </c>
      <c r="B107" s="51">
        <v>96</v>
      </c>
      <c r="C107" s="52" t="s">
        <v>67</v>
      </c>
      <c r="D107" s="53" t="s">
        <v>89</v>
      </c>
      <c r="E107" s="52" t="s">
        <v>40</v>
      </c>
      <c r="F107" s="51" t="s">
        <v>41</v>
      </c>
      <c r="G107" s="54">
        <f>SQRT(POWER((N108-N107),2)+POWER((O108-O107),2)+POWER((M108-M107),2))</f>
        <v>37.463423495431961</v>
      </c>
      <c r="H107" s="55">
        <f t="shared" si="2"/>
        <v>2114.3227250689715</v>
      </c>
      <c r="I107" s="55">
        <f>+H107-G107-AE107</f>
        <v>2076.8593015735396</v>
      </c>
      <c r="J107" s="54">
        <v>200</v>
      </c>
      <c r="K107" s="67" t="s">
        <v>86</v>
      </c>
      <c r="L107" s="56">
        <v>18</v>
      </c>
      <c r="M107" s="56"/>
      <c r="N107" s="57">
        <v>274082.65999999997</v>
      </c>
      <c r="O107" s="57">
        <v>8671862</v>
      </c>
      <c r="P107" s="58" t="s">
        <v>38</v>
      </c>
      <c r="Q107" s="58" t="s">
        <v>38</v>
      </c>
      <c r="R107" s="51" t="s">
        <v>58</v>
      </c>
      <c r="S107" s="58" t="s">
        <v>38</v>
      </c>
      <c r="T107" s="52" t="s">
        <v>24</v>
      </c>
      <c r="U107" s="51" t="s">
        <v>46</v>
      </c>
      <c r="V107" s="51">
        <v>9</v>
      </c>
      <c r="W107" s="51">
        <v>250</v>
      </c>
      <c r="X107" s="51" t="s">
        <v>47</v>
      </c>
      <c r="Y107" s="52" t="s">
        <v>57</v>
      </c>
      <c r="Z107" s="51" t="s">
        <v>48</v>
      </c>
      <c r="AA107" s="51" t="s">
        <v>49</v>
      </c>
      <c r="AB107" s="52" t="s">
        <v>80</v>
      </c>
      <c r="AC107" s="51"/>
      <c r="AD107" s="64">
        <f>G107+AD106</f>
        <v>3648.1406984264604</v>
      </c>
      <c r="AE107" s="60"/>
      <c r="AF107" s="60"/>
      <c r="AG107" s="52"/>
      <c r="AH107" s="52">
        <v>2</v>
      </c>
      <c r="AI107" s="52">
        <v>2</v>
      </c>
      <c r="AJ107" s="52"/>
      <c r="AK107" s="52">
        <v>2</v>
      </c>
      <c r="AL107" s="52">
        <v>2</v>
      </c>
      <c r="AM107" s="52">
        <v>2</v>
      </c>
      <c r="AN107" s="52">
        <v>1</v>
      </c>
    </row>
    <row r="108" spans="1:40" s="65" customFormat="1" x14ac:dyDescent="0.3">
      <c r="A108" s="66">
        <v>97</v>
      </c>
      <c r="B108" s="51">
        <v>97</v>
      </c>
      <c r="C108" s="52" t="s">
        <v>67</v>
      </c>
      <c r="D108" s="53" t="s">
        <v>89</v>
      </c>
      <c r="E108" s="52" t="s">
        <v>40</v>
      </c>
      <c r="F108" s="51" t="s">
        <v>41</v>
      </c>
      <c r="G108" s="54">
        <f>SQRT(POWER((N109-N108),2)+POWER((O109-O108),2)+POWER((M109-M108),2))</f>
        <v>38.302251892023271</v>
      </c>
      <c r="H108" s="55">
        <f t="shared" si="2"/>
        <v>2076.8593015735396</v>
      </c>
      <c r="I108" s="55">
        <f>+H108-G108-AE108</f>
        <v>2038.5570496815162</v>
      </c>
      <c r="J108" s="54">
        <v>200</v>
      </c>
      <c r="K108" s="67" t="s">
        <v>86</v>
      </c>
      <c r="L108" s="56">
        <v>18</v>
      </c>
      <c r="M108" s="56"/>
      <c r="N108" s="57">
        <v>274045.25</v>
      </c>
      <c r="O108" s="57">
        <v>8671864</v>
      </c>
      <c r="P108" s="58" t="s">
        <v>38</v>
      </c>
      <c r="Q108" s="58" t="s">
        <v>38</v>
      </c>
      <c r="R108" s="51" t="s">
        <v>58</v>
      </c>
      <c r="S108" s="58" t="s">
        <v>38</v>
      </c>
      <c r="T108" s="52" t="s">
        <v>24</v>
      </c>
      <c r="U108" s="51" t="s">
        <v>46</v>
      </c>
      <c r="V108" s="51">
        <v>9</v>
      </c>
      <c r="W108" s="51">
        <v>250</v>
      </c>
      <c r="X108" s="51" t="s">
        <v>47</v>
      </c>
      <c r="Y108" s="52" t="s">
        <v>57</v>
      </c>
      <c r="Z108" s="51" t="s">
        <v>48</v>
      </c>
      <c r="AA108" s="51" t="s">
        <v>49</v>
      </c>
      <c r="AB108" s="52" t="s">
        <v>80</v>
      </c>
      <c r="AC108" s="51"/>
      <c r="AD108" s="64">
        <f>G108+AD107</f>
        <v>3686.4429503184838</v>
      </c>
      <c r="AE108" s="60"/>
      <c r="AF108" s="60"/>
      <c r="AG108" s="52"/>
      <c r="AH108" s="52">
        <v>2</v>
      </c>
      <c r="AI108" s="52">
        <v>2</v>
      </c>
      <c r="AJ108" s="52"/>
      <c r="AK108" s="52">
        <v>2</v>
      </c>
      <c r="AL108" s="52">
        <v>2</v>
      </c>
      <c r="AM108" s="52">
        <v>2</v>
      </c>
      <c r="AN108" s="52">
        <v>1</v>
      </c>
    </row>
    <row r="109" spans="1:40" s="65" customFormat="1" x14ac:dyDescent="0.3">
      <c r="A109" s="66">
        <v>98</v>
      </c>
      <c r="B109" s="51">
        <v>98</v>
      </c>
      <c r="C109" s="52" t="s">
        <v>67</v>
      </c>
      <c r="D109" s="53" t="s">
        <v>89</v>
      </c>
      <c r="E109" s="52" t="s">
        <v>40</v>
      </c>
      <c r="F109" s="51" t="s">
        <v>41</v>
      </c>
      <c r="G109" s="54">
        <f>SQRT(POWER((N110-N109),2)+POWER((O110-O109),2)+POWER((M110-M109),2))</f>
        <v>33.355185503878459</v>
      </c>
      <c r="H109" s="55">
        <f t="shared" si="2"/>
        <v>2038.5570496815162</v>
      </c>
      <c r="I109" s="55">
        <f>+H109-G109-AE109</f>
        <v>2005.2018641776378</v>
      </c>
      <c r="J109" s="54">
        <v>200</v>
      </c>
      <c r="K109" s="67" t="s">
        <v>86</v>
      </c>
      <c r="L109" s="56">
        <v>18</v>
      </c>
      <c r="M109" s="56"/>
      <c r="N109" s="57">
        <v>274007</v>
      </c>
      <c r="O109" s="57">
        <v>8671862</v>
      </c>
      <c r="P109" s="58" t="s">
        <v>38</v>
      </c>
      <c r="Q109" s="58" t="s">
        <v>38</v>
      </c>
      <c r="R109" s="51" t="s">
        <v>58</v>
      </c>
      <c r="S109" s="58" t="s">
        <v>38</v>
      </c>
      <c r="T109" s="52" t="s">
        <v>24</v>
      </c>
      <c r="U109" s="51" t="s">
        <v>46</v>
      </c>
      <c r="V109" s="51">
        <v>9</v>
      </c>
      <c r="W109" s="51">
        <v>250</v>
      </c>
      <c r="X109" s="51" t="s">
        <v>47</v>
      </c>
      <c r="Y109" s="52" t="s">
        <v>57</v>
      </c>
      <c r="Z109" s="51" t="s">
        <v>48</v>
      </c>
      <c r="AA109" s="51" t="s">
        <v>49</v>
      </c>
      <c r="AB109" s="52" t="s">
        <v>80</v>
      </c>
      <c r="AC109" s="51"/>
      <c r="AD109" s="64">
        <f>G109+AD108</f>
        <v>3719.7981358223624</v>
      </c>
      <c r="AE109" s="60"/>
      <c r="AF109" s="60"/>
      <c r="AG109" s="52"/>
      <c r="AH109" s="52">
        <v>2</v>
      </c>
      <c r="AI109" s="52">
        <v>2</v>
      </c>
      <c r="AJ109" s="52"/>
      <c r="AK109" s="52">
        <v>2</v>
      </c>
      <c r="AL109" s="52">
        <v>2</v>
      </c>
      <c r="AM109" s="52">
        <v>2</v>
      </c>
      <c r="AN109" s="52">
        <v>1</v>
      </c>
    </row>
    <row r="110" spans="1:40" s="65" customFormat="1" x14ac:dyDescent="0.3">
      <c r="A110" s="66">
        <v>99</v>
      </c>
      <c r="B110" s="51">
        <v>99</v>
      </c>
      <c r="C110" s="52" t="s">
        <v>67</v>
      </c>
      <c r="D110" s="53" t="s">
        <v>89</v>
      </c>
      <c r="E110" s="52" t="s">
        <v>40</v>
      </c>
      <c r="F110" s="51" t="s">
        <v>41</v>
      </c>
      <c r="G110" s="54">
        <f>SQRT(POWER((N111-N110),2)+POWER((O111-O110),2)+POWER((M111-M110),2))</f>
        <v>29.881422322236261</v>
      </c>
      <c r="H110" s="55">
        <f t="shared" si="2"/>
        <v>2005.2018641776378</v>
      </c>
      <c r="I110" s="55">
        <f>+H110-G110-AE110</f>
        <v>1975.3204418554017</v>
      </c>
      <c r="J110" s="54">
        <v>200</v>
      </c>
      <c r="K110" s="67" t="s">
        <v>86</v>
      </c>
      <c r="L110" s="56">
        <v>18</v>
      </c>
      <c r="M110" s="56"/>
      <c r="N110" s="57">
        <v>273973.78000000003</v>
      </c>
      <c r="O110" s="57">
        <v>8671865</v>
      </c>
      <c r="P110" s="58" t="s">
        <v>38</v>
      </c>
      <c r="Q110" s="58" t="s">
        <v>38</v>
      </c>
      <c r="R110" s="51" t="s">
        <v>58</v>
      </c>
      <c r="S110" s="58" t="s">
        <v>38</v>
      </c>
      <c r="T110" s="52" t="s">
        <v>24</v>
      </c>
      <c r="U110" s="51" t="s">
        <v>46</v>
      </c>
      <c r="V110" s="51">
        <v>9</v>
      </c>
      <c r="W110" s="51">
        <v>250</v>
      </c>
      <c r="X110" s="51" t="s">
        <v>47</v>
      </c>
      <c r="Y110" s="52" t="s">
        <v>57</v>
      </c>
      <c r="Z110" s="51" t="s">
        <v>48</v>
      </c>
      <c r="AA110" s="51" t="s">
        <v>49</v>
      </c>
      <c r="AB110" s="52" t="s">
        <v>80</v>
      </c>
      <c r="AC110" s="51"/>
      <c r="AD110" s="64">
        <f>G110+AD109</f>
        <v>3749.6795581445986</v>
      </c>
      <c r="AE110" s="60"/>
      <c r="AF110" s="60"/>
      <c r="AG110" s="52"/>
      <c r="AH110" s="52">
        <v>2</v>
      </c>
      <c r="AI110" s="52">
        <v>2</v>
      </c>
      <c r="AJ110" s="52"/>
      <c r="AK110" s="52">
        <v>2</v>
      </c>
      <c r="AL110" s="52">
        <v>2</v>
      </c>
      <c r="AM110" s="52">
        <v>2</v>
      </c>
      <c r="AN110" s="52">
        <v>1</v>
      </c>
    </row>
    <row r="111" spans="1:40" s="65" customFormat="1" x14ac:dyDescent="0.3">
      <c r="A111" s="66">
        <v>100</v>
      </c>
      <c r="B111" s="51">
        <v>100</v>
      </c>
      <c r="C111" s="52" t="s">
        <v>67</v>
      </c>
      <c r="D111" s="53" t="s">
        <v>89</v>
      </c>
      <c r="E111" s="52" t="s">
        <v>40</v>
      </c>
      <c r="F111" s="51" t="s">
        <v>41</v>
      </c>
      <c r="G111" s="54">
        <f>SQRT(POWER((N112-N111),2)+POWER((O112-O111),2)+POWER((M112-M111),2))</f>
        <v>33.527090538951285</v>
      </c>
      <c r="H111" s="55">
        <f t="shared" si="2"/>
        <v>1975.3204418554017</v>
      </c>
      <c r="I111" s="55">
        <f>+H111-G111-AE111</f>
        <v>1941.7933513164503</v>
      </c>
      <c r="J111" s="54">
        <v>200</v>
      </c>
      <c r="K111" s="67" t="s">
        <v>86</v>
      </c>
      <c r="L111" s="56">
        <v>18</v>
      </c>
      <c r="M111" s="56"/>
      <c r="N111" s="57">
        <v>273943.93</v>
      </c>
      <c r="O111" s="57">
        <v>8671866.3699999992</v>
      </c>
      <c r="P111" s="58" t="s">
        <v>38</v>
      </c>
      <c r="Q111" s="58" t="s">
        <v>38</v>
      </c>
      <c r="R111" s="51" t="s">
        <v>58</v>
      </c>
      <c r="S111" s="58" t="s">
        <v>38</v>
      </c>
      <c r="T111" s="52" t="s">
        <v>24</v>
      </c>
      <c r="U111" s="51" t="s">
        <v>46</v>
      </c>
      <c r="V111" s="51">
        <v>9</v>
      </c>
      <c r="W111" s="51">
        <v>250</v>
      </c>
      <c r="X111" s="51" t="s">
        <v>47</v>
      </c>
      <c r="Y111" s="52" t="s">
        <v>57</v>
      </c>
      <c r="Z111" s="51" t="s">
        <v>48</v>
      </c>
      <c r="AA111" s="51" t="s">
        <v>49</v>
      </c>
      <c r="AB111" s="52" t="s">
        <v>80</v>
      </c>
      <c r="AC111" s="51"/>
      <c r="AD111" s="64">
        <f>G111+AD110</f>
        <v>3783.2066486835497</v>
      </c>
      <c r="AE111" s="60"/>
      <c r="AF111" s="60"/>
      <c r="AG111" s="52"/>
      <c r="AH111" s="52">
        <v>2</v>
      </c>
      <c r="AI111" s="52">
        <v>2</v>
      </c>
      <c r="AJ111" s="52"/>
      <c r="AK111" s="52">
        <v>2</v>
      </c>
      <c r="AL111" s="52">
        <v>2</v>
      </c>
      <c r="AM111" s="52">
        <v>2</v>
      </c>
      <c r="AN111" s="52">
        <v>1</v>
      </c>
    </row>
    <row r="112" spans="1:40" s="65" customFormat="1" x14ac:dyDescent="0.3">
      <c r="A112" s="66">
        <v>101</v>
      </c>
      <c r="B112" s="51">
        <v>101</v>
      </c>
      <c r="C112" s="52" t="s">
        <v>70</v>
      </c>
      <c r="D112" s="53" t="s">
        <v>89</v>
      </c>
      <c r="E112" s="52" t="s">
        <v>40</v>
      </c>
      <c r="F112" s="51" t="s">
        <v>41</v>
      </c>
      <c r="G112" s="54">
        <f>SQRT(POWER((N113-N112),2)+POWER((O113-O112),2)+POWER((M113-M112),2))</f>
        <v>30.776250583802309</v>
      </c>
      <c r="H112" s="55">
        <f t="shared" si="2"/>
        <v>1941.7933513164503</v>
      </c>
      <c r="I112" s="55">
        <f>+H112-G112-AE112</f>
        <v>1911.017100732648</v>
      </c>
      <c r="J112" s="54">
        <v>200</v>
      </c>
      <c r="K112" s="67" t="s">
        <v>86</v>
      </c>
      <c r="L112" s="56">
        <v>18</v>
      </c>
      <c r="M112" s="56"/>
      <c r="N112" s="57">
        <v>273910.59999999998</v>
      </c>
      <c r="O112" s="57">
        <v>8671870</v>
      </c>
      <c r="P112" s="58" t="s">
        <v>38</v>
      </c>
      <c r="Q112" s="58" t="s">
        <v>38</v>
      </c>
      <c r="R112" s="51" t="s">
        <v>58</v>
      </c>
      <c r="S112" s="58" t="s">
        <v>38</v>
      </c>
      <c r="T112" s="52" t="s">
        <v>24</v>
      </c>
      <c r="U112" s="51" t="s">
        <v>46</v>
      </c>
      <c r="V112" s="51">
        <v>9</v>
      </c>
      <c r="W112" s="51">
        <v>250</v>
      </c>
      <c r="X112" s="51" t="s">
        <v>47</v>
      </c>
      <c r="Y112" s="52" t="s">
        <v>57</v>
      </c>
      <c r="Z112" s="51" t="s">
        <v>48</v>
      </c>
      <c r="AA112" s="51" t="s">
        <v>49</v>
      </c>
      <c r="AB112" s="52" t="s">
        <v>80</v>
      </c>
      <c r="AC112" s="51"/>
      <c r="AD112" s="64">
        <f>G112+AD111</f>
        <v>3813.982899267352</v>
      </c>
      <c r="AE112" s="60"/>
      <c r="AF112" s="60"/>
      <c r="AG112" s="52"/>
      <c r="AH112" s="52">
        <v>2</v>
      </c>
      <c r="AI112" s="52">
        <v>2</v>
      </c>
      <c r="AJ112" s="52"/>
      <c r="AK112" s="52">
        <v>2</v>
      </c>
      <c r="AL112" s="52">
        <v>2</v>
      </c>
      <c r="AM112" s="52">
        <v>2</v>
      </c>
      <c r="AN112" s="52">
        <v>1</v>
      </c>
    </row>
    <row r="113" spans="1:40" s="65" customFormat="1" x14ac:dyDescent="0.3">
      <c r="A113" s="66">
        <v>102</v>
      </c>
      <c r="B113" s="51">
        <v>102</v>
      </c>
      <c r="C113" s="52" t="s">
        <v>67</v>
      </c>
      <c r="D113" s="53" t="s">
        <v>89</v>
      </c>
      <c r="E113" s="52" t="s">
        <v>40</v>
      </c>
      <c r="F113" s="51" t="s">
        <v>41</v>
      </c>
      <c r="G113" s="54">
        <f>SQRT(POWER((N114-N113),2)+POWER((O114-O113),2)+POWER((M114-M113),2))</f>
        <v>31.599382905381706</v>
      </c>
      <c r="H113" s="55">
        <f t="shared" si="2"/>
        <v>1911.017100732648</v>
      </c>
      <c r="I113" s="55">
        <f>+H113-G113-AE113</f>
        <v>1879.4177178272664</v>
      </c>
      <c r="J113" s="54">
        <v>200</v>
      </c>
      <c r="K113" s="67" t="s">
        <v>86</v>
      </c>
      <c r="L113" s="56">
        <v>18</v>
      </c>
      <c r="M113" s="56"/>
      <c r="N113" s="57">
        <v>273879.84000000003</v>
      </c>
      <c r="O113" s="57">
        <v>8671869</v>
      </c>
      <c r="P113" s="58" t="s">
        <v>38</v>
      </c>
      <c r="Q113" s="58" t="s">
        <v>38</v>
      </c>
      <c r="R113" s="51" t="s">
        <v>58</v>
      </c>
      <c r="S113" s="58" t="s">
        <v>38</v>
      </c>
      <c r="T113" s="52" t="s">
        <v>24</v>
      </c>
      <c r="U113" s="51" t="s">
        <v>46</v>
      </c>
      <c r="V113" s="51">
        <v>9</v>
      </c>
      <c r="W113" s="51">
        <v>250</v>
      </c>
      <c r="X113" s="51" t="s">
        <v>47</v>
      </c>
      <c r="Y113" s="52" t="s">
        <v>57</v>
      </c>
      <c r="Z113" s="51" t="s">
        <v>48</v>
      </c>
      <c r="AA113" s="51" t="s">
        <v>49</v>
      </c>
      <c r="AB113" s="52" t="s">
        <v>80</v>
      </c>
      <c r="AC113" s="51"/>
      <c r="AD113" s="64">
        <f>G113+AD112</f>
        <v>3845.5822821727338</v>
      </c>
      <c r="AE113" s="60"/>
      <c r="AF113" s="60"/>
      <c r="AG113" s="52"/>
      <c r="AH113" s="52">
        <v>2</v>
      </c>
      <c r="AI113" s="52">
        <v>2</v>
      </c>
      <c r="AJ113" s="52"/>
      <c r="AK113" s="52">
        <v>2</v>
      </c>
      <c r="AL113" s="52">
        <v>2</v>
      </c>
      <c r="AM113" s="52">
        <v>2</v>
      </c>
      <c r="AN113" s="52">
        <v>1</v>
      </c>
    </row>
    <row r="114" spans="1:40" s="65" customFormat="1" x14ac:dyDescent="0.3">
      <c r="A114" s="66">
        <v>103</v>
      </c>
      <c r="B114" s="51">
        <v>103</v>
      </c>
      <c r="C114" s="52" t="s">
        <v>67</v>
      </c>
      <c r="D114" s="53" t="s">
        <v>89</v>
      </c>
      <c r="E114" s="52" t="s">
        <v>40</v>
      </c>
      <c r="F114" s="51" t="s">
        <v>41</v>
      </c>
      <c r="G114" s="54">
        <f>SQRT(POWER((N115-N114),2)+POWER((O115-O114),2)+POWER((M115-M114),2))</f>
        <v>25.063539255185958</v>
      </c>
      <c r="H114" s="55">
        <f t="shared" si="2"/>
        <v>1879.4177178272664</v>
      </c>
      <c r="I114" s="55">
        <f>+H114-G114-AE114</f>
        <v>1854.3541785720804</v>
      </c>
      <c r="J114" s="54">
        <v>200</v>
      </c>
      <c r="K114" s="67" t="s">
        <v>86</v>
      </c>
      <c r="L114" s="56">
        <v>18</v>
      </c>
      <c r="M114" s="56"/>
      <c r="N114" s="57">
        <v>273848.25</v>
      </c>
      <c r="O114" s="57">
        <v>8671869.7699999996</v>
      </c>
      <c r="P114" s="58" t="s">
        <v>38</v>
      </c>
      <c r="Q114" s="58" t="s">
        <v>38</v>
      </c>
      <c r="R114" s="51" t="s">
        <v>58</v>
      </c>
      <c r="S114" s="58" t="s">
        <v>38</v>
      </c>
      <c r="T114" s="52" t="s">
        <v>24</v>
      </c>
      <c r="U114" s="51" t="s">
        <v>46</v>
      </c>
      <c r="V114" s="51">
        <v>9</v>
      </c>
      <c r="W114" s="51">
        <v>250</v>
      </c>
      <c r="X114" s="51" t="s">
        <v>47</v>
      </c>
      <c r="Y114" s="52" t="s">
        <v>57</v>
      </c>
      <c r="Z114" s="51" t="s">
        <v>48</v>
      </c>
      <c r="AA114" s="51" t="s">
        <v>49</v>
      </c>
      <c r="AB114" s="52" t="s">
        <v>80</v>
      </c>
      <c r="AC114" s="51"/>
      <c r="AD114" s="64">
        <f>G114+AD113</f>
        <v>3870.6458214279196</v>
      </c>
      <c r="AE114" s="60"/>
      <c r="AF114" s="60"/>
      <c r="AG114" s="52"/>
      <c r="AH114" s="52">
        <v>2</v>
      </c>
      <c r="AI114" s="52">
        <v>2</v>
      </c>
      <c r="AJ114" s="52"/>
      <c r="AK114" s="52">
        <v>2</v>
      </c>
      <c r="AL114" s="52">
        <v>2</v>
      </c>
      <c r="AM114" s="52">
        <v>2</v>
      </c>
      <c r="AN114" s="52">
        <v>1</v>
      </c>
    </row>
    <row r="115" spans="1:40" s="65" customFormat="1" x14ac:dyDescent="0.3">
      <c r="A115" s="66">
        <v>104</v>
      </c>
      <c r="B115" s="51">
        <v>104</v>
      </c>
      <c r="C115" s="52" t="s">
        <v>67</v>
      </c>
      <c r="D115" s="53" t="s">
        <v>89</v>
      </c>
      <c r="E115" s="52" t="s">
        <v>40</v>
      </c>
      <c r="F115" s="51" t="s">
        <v>41</v>
      </c>
      <c r="G115" s="54">
        <f>SQRT(POWER((N116-N115),2)+POWER((O116-O115),2)+POWER((M116-M115),2))</f>
        <v>35.973840495585044</v>
      </c>
      <c r="H115" s="55">
        <f t="shared" si="2"/>
        <v>1854.3541785720804</v>
      </c>
      <c r="I115" s="55">
        <f>+H115-G115-AE115</f>
        <v>1818.3803380764953</v>
      </c>
      <c r="J115" s="54">
        <v>200</v>
      </c>
      <c r="K115" s="67" t="s">
        <v>86</v>
      </c>
      <c r="L115" s="56">
        <v>18</v>
      </c>
      <c r="M115" s="56"/>
      <c r="N115" s="57">
        <v>273823.34000000003</v>
      </c>
      <c r="O115" s="57">
        <v>8671867</v>
      </c>
      <c r="P115" s="58" t="s">
        <v>38</v>
      </c>
      <c r="Q115" s="58" t="s">
        <v>38</v>
      </c>
      <c r="R115" s="51" t="s">
        <v>58</v>
      </c>
      <c r="S115" s="58" t="s">
        <v>38</v>
      </c>
      <c r="T115" s="52" t="s">
        <v>24</v>
      </c>
      <c r="U115" s="51" t="s">
        <v>46</v>
      </c>
      <c r="V115" s="51">
        <v>9</v>
      </c>
      <c r="W115" s="51">
        <v>250</v>
      </c>
      <c r="X115" s="51" t="s">
        <v>47</v>
      </c>
      <c r="Y115" s="52" t="s">
        <v>57</v>
      </c>
      <c r="Z115" s="51" t="s">
        <v>48</v>
      </c>
      <c r="AA115" s="51" t="s">
        <v>49</v>
      </c>
      <c r="AB115" s="52" t="s">
        <v>80</v>
      </c>
      <c r="AC115" s="51"/>
      <c r="AD115" s="64">
        <f>G115+AD114</f>
        <v>3906.6196619235047</v>
      </c>
      <c r="AE115" s="60"/>
      <c r="AF115" s="60"/>
      <c r="AG115" s="52"/>
      <c r="AH115" s="52">
        <v>2</v>
      </c>
      <c r="AI115" s="52">
        <v>2</v>
      </c>
      <c r="AJ115" s="52"/>
      <c r="AK115" s="52">
        <v>2</v>
      </c>
      <c r="AL115" s="52">
        <v>2</v>
      </c>
      <c r="AM115" s="52">
        <v>2</v>
      </c>
      <c r="AN115" s="52">
        <v>1</v>
      </c>
    </row>
    <row r="116" spans="1:40" s="65" customFormat="1" x14ac:dyDescent="0.3">
      <c r="A116" s="66">
        <v>105</v>
      </c>
      <c r="B116" s="51">
        <v>105</v>
      </c>
      <c r="C116" s="52" t="s">
        <v>67</v>
      </c>
      <c r="D116" s="53" t="s">
        <v>89</v>
      </c>
      <c r="E116" s="52" t="s">
        <v>40</v>
      </c>
      <c r="F116" s="51" t="s">
        <v>41</v>
      </c>
      <c r="G116" s="54">
        <f>SQRT(POWER((N117-N116),2)+POWER((O117-O116),2)+POWER((M117-M116),2))</f>
        <v>31.373064880564396</v>
      </c>
      <c r="H116" s="55">
        <f t="shared" si="2"/>
        <v>1818.3803380764953</v>
      </c>
      <c r="I116" s="55">
        <f>+H116-G116-AE116</f>
        <v>1787.0072731959308</v>
      </c>
      <c r="J116" s="54">
        <v>200</v>
      </c>
      <c r="K116" s="67" t="s">
        <v>86</v>
      </c>
      <c r="L116" s="56">
        <v>18</v>
      </c>
      <c r="M116" s="56"/>
      <c r="N116" s="57">
        <v>273787.40000000002</v>
      </c>
      <c r="O116" s="57">
        <v>8671865.4399999995</v>
      </c>
      <c r="P116" s="58" t="s">
        <v>38</v>
      </c>
      <c r="Q116" s="58" t="s">
        <v>38</v>
      </c>
      <c r="R116" s="51" t="s">
        <v>58</v>
      </c>
      <c r="S116" s="58" t="s">
        <v>38</v>
      </c>
      <c r="T116" s="52" t="s">
        <v>24</v>
      </c>
      <c r="U116" s="51" t="s">
        <v>46</v>
      </c>
      <c r="V116" s="51">
        <v>9</v>
      </c>
      <c r="W116" s="51">
        <v>250</v>
      </c>
      <c r="X116" s="51" t="s">
        <v>47</v>
      </c>
      <c r="Y116" s="52" t="s">
        <v>57</v>
      </c>
      <c r="Z116" s="51" t="s">
        <v>48</v>
      </c>
      <c r="AA116" s="51" t="s">
        <v>49</v>
      </c>
      <c r="AB116" s="52" t="s">
        <v>80</v>
      </c>
      <c r="AC116" s="51"/>
      <c r="AD116" s="64">
        <f>G116+AD115</f>
        <v>3937.9927268040692</v>
      </c>
      <c r="AE116" s="60"/>
      <c r="AF116" s="60"/>
      <c r="AG116" s="52"/>
      <c r="AH116" s="52">
        <v>2</v>
      </c>
      <c r="AI116" s="52">
        <v>2</v>
      </c>
      <c r="AJ116" s="52"/>
      <c r="AK116" s="52">
        <v>2</v>
      </c>
      <c r="AL116" s="52">
        <v>2</v>
      </c>
      <c r="AM116" s="52">
        <v>2</v>
      </c>
      <c r="AN116" s="52">
        <v>1</v>
      </c>
    </row>
    <row r="117" spans="1:40" s="65" customFormat="1" x14ac:dyDescent="0.3">
      <c r="A117" s="66">
        <v>106</v>
      </c>
      <c r="B117" s="51">
        <v>106</v>
      </c>
      <c r="C117" s="52" t="s">
        <v>67</v>
      </c>
      <c r="D117" s="53" t="s">
        <v>89</v>
      </c>
      <c r="E117" s="52" t="s">
        <v>40</v>
      </c>
      <c r="F117" s="51" t="s">
        <v>41</v>
      </c>
      <c r="G117" s="54">
        <f>SQRT(POWER((N118-N117),2)+POWER((O118-O117),2)+POWER((M118-M117),2))</f>
        <v>26.365196756327812</v>
      </c>
      <c r="H117" s="55">
        <f t="shared" si="2"/>
        <v>1787.0072731959308</v>
      </c>
      <c r="I117" s="55">
        <f>+H117-G117-AE117</f>
        <v>1760.642076439603</v>
      </c>
      <c r="J117" s="54">
        <v>200</v>
      </c>
      <c r="K117" s="67" t="s">
        <v>86</v>
      </c>
      <c r="L117" s="56">
        <v>18</v>
      </c>
      <c r="M117" s="56"/>
      <c r="N117" s="57">
        <v>273756.06</v>
      </c>
      <c r="O117" s="57">
        <v>8671864</v>
      </c>
      <c r="P117" s="58" t="s">
        <v>38</v>
      </c>
      <c r="Q117" s="58" t="s">
        <v>38</v>
      </c>
      <c r="R117" s="51" t="s">
        <v>58</v>
      </c>
      <c r="S117" s="58" t="s">
        <v>38</v>
      </c>
      <c r="T117" s="52" t="s">
        <v>24</v>
      </c>
      <c r="U117" s="51" t="s">
        <v>46</v>
      </c>
      <c r="V117" s="51">
        <v>9</v>
      </c>
      <c r="W117" s="51">
        <v>250</v>
      </c>
      <c r="X117" s="51" t="s">
        <v>47</v>
      </c>
      <c r="Y117" s="52" t="s">
        <v>57</v>
      </c>
      <c r="Z117" s="51" t="s">
        <v>48</v>
      </c>
      <c r="AA117" s="51" t="s">
        <v>49</v>
      </c>
      <c r="AB117" s="52" t="s">
        <v>80</v>
      </c>
      <c r="AC117" s="51"/>
      <c r="AD117" s="64">
        <f>G117+AD116</f>
        <v>3964.357923560397</v>
      </c>
      <c r="AE117" s="60"/>
      <c r="AF117" s="60"/>
      <c r="AG117" s="52"/>
      <c r="AH117" s="52">
        <v>2</v>
      </c>
      <c r="AI117" s="52">
        <v>2</v>
      </c>
      <c r="AJ117" s="52"/>
      <c r="AK117" s="52">
        <v>2</v>
      </c>
      <c r="AL117" s="52">
        <v>2</v>
      </c>
      <c r="AM117" s="52">
        <v>2</v>
      </c>
      <c r="AN117" s="52">
        <v>1</v>
      </c>
    </row>
    <row r="118" spans="1:40" s="65" customFormat="1" x14ac:dyDescent="0.3">
      <c r="A118" s="66">
        <v>107</v>
      </c>
      <c r="B118" s="51">
        <v>107</v>
      </c>
      <c r="C118" s="52" t="s">
        <v>67</v>
      </c>
      <c r="D118" s="53" t="s">
        <v>89</v>
      </c>
      <c r="E118" s="52" t="s">
        <v>40</v>
      </c>
      <c r="F118" s="51" t="s">
        <v>41</v>
      </c>
      <c r="G118" s="54">
        <f>SQRT(POWER((N119-N118),2)+POWER((O119-O118),2)+POWER((M119-M118),2))</f>
        <v>31.064449134018133</v>
      </c>
      <c r="H118" s="55">
        <f t="shared" si="2"/>
        <v>1760.642076439603</v>
      </c>
      <c r="I118" s="55">
        <f>+H118-G118-AE118</f>
        <v>1729.5776273055849</v>
      </c>
      <c r="J118" s="54">
        <v>200</v>
      </c>
      <c r="K118" s="67" t="s">
        <v>86</v>
      </c>
      <c r="L118" s="56">
        <v>18</v>
      </c>
      <c r="M118" s="56"/>
      <c r="N118" s="57">
        <v>273730</v>
      </c>
      <c r="O118" s="57">
        <v>8671860</v>
      </c>
      <c r="P118" s="58" t="s">
        <v>38</v>
      </c>
      <c r="Q118" s="58" t="s">
        <v>38</v>
      </c>
      <c r="R118" s="51" t="s">
        <v>58</v>
      </c>
      <c r="S118" s="58" t="s">
        <v>38</v>
      </c>
      <c r="T118" s="52" t="s">
        <v>24</v>
      </c>
      <c r="U118" s="51" t="s">
        <v>46</v>
      </c>
      <c r="V118" s="51">
        <v>9</v>
      </c>
      <c r="W118" s="51">
        <v>250</v>
      </c>
      <c r="X118" s="51" t="s">
        <v>47</v>
      </c>
      <c r="Y118" s="52" t="s">
        <v>57</v>
      </c>
      <c r="Z118" s="51" t="s">
        <v>48</v>
      </c>
      <c r="AA118" s="51" t="s">
        <v>49</v>
      </c>
      <c r="AB118" s="52" t="s">
        <v>80</v>
      </c>
      <c r="AC118" s="51"/>
      <c r="AD118" s="64">
        <f>G118+AD117</f>
        <v>3995.4223726944151</v>
      </c>
      <c r="AE118" s="60"/>
      <c r="AF118" s="60"/>
      <c r="AG118" s="52"/>
      <c r="AH118" s="52">
        <v>2</v>
      </c>
      <c r="AI118" s="52">
        <v>2</v>
      </c>
      <c r="AJ118" s="52"/>
      <c r="AK118" s="52">
        <v>2</v>
      </c>
      <c r="AL118" s="52">
        <v>2</v>
      </c>
      <c r="AM118" s="52">
        <v>2</v>
      </c>
      <c r="AN118" s="52">
        <v>1</v>
      </c>
    </row>
    <row r="119" spans="1:40" s="65" customFormat="1" x14ac:dyDescent="0.3">
      <c r="A119" s="66">
        <v>108</v>
      </c>
      <c r="B119" s="51">
        <v>108</v>
      </c>
      <c r="C119" s="52" t="s">
        <v>67</v>
      </c>
      <c r="D119" s="53" t="s">
        <v>89</v>
      </c>
      <c r="E119" s="52" t="s">
        <v>40</v>
      </c>
      <c r="F119" s="51" t="s">
        <v>41</v>
      </c>
      <c r="G119" s="54">
        <f>SQRT(POWER((N120-N119),2)+POWER((O120-O119),2)+POWER((M120-M119),2))</f>
        <v>33.060550509633082</v>
      </c>
      <c r="H119" s="55">
        <f t="shared" si="2"/>
        <v>1729.5776273055849</v>
      </c>
      <c r="I119" s="55">
        <f>+H119-G119-AE119</f>
        <v>1696.5170767959519</v>
      </c>
      <c r="J119" s="54">
        <v>200</v>
      </c>
      <c r="K119" s="67" t="s">
        <v>86</v>
      </c>
      <c r="L119" s="56">
        <v>18</v>
      </c>
      <c r="M119" s="56"/>
      <c r="N119" s="57">
        <v>273699</v>
      </c>
      <c r="O119" s="57">
        <v>8671858</v>
      </c>
      <c r="P119" s="58" t="s">
        <v>38</v>
      </c>
      <c r="Q119" s="58" t="s">
        <v>38</v>
      </c>
      <c r="R119" s="51" t="s">
        <v>58</v>
      </c>
      <c r="S119" s="58" t="s">
        <v>38</v>
      </c>
      <c r="T119" s="52" t="s">
        <v>24</v>
      </c>
      <c r="U119" s="51" t="s">
        <v>46</v>
      </c>
      <c r="V119" s="51">
        <v>9</v>
      </c>
      <c r="W119" s="51">
        <v>250</v>
      </c>
      <c r="X119" s="51" t="s">
        <v>47</v>
      </c>
      <c r="Y119" s="52" t="s">
        <v>84</v>
      </c>
      <c r="Z119" s="51" t="s">
        <v>48</v>
      </c>
      <c r="AA119" s="51" t="s">
        <v>49</v>
      </c>
      <c r="AB119" s="52" t="s">
        <v>80</v>
      </c>
      <c r="AC119" s="51"/>
      <c r="AD119" s="64">
        <f>G119+AD118</f>
        <v>4028.4829232040483</v>
      </c>
      <c r="AE119" s="60"/>
      <c r="AF119" s="60"/>
      <c r="AG119" s="52"/>
      <c r="AH119" s="52">
        <v>2</v>
      </c>
      <c r="AI119" s="52">
        <v>2</v>
      </c>
      <c r="AJ119" s="52"/>
      <c r="AK119" s="52">
        <v>2</v>
      </c>
      <c r="AL119" s="52">
        <v>2</v>
      </c>
      <c r="AM119" s="52">
        <v>2</v>
      </c>
      <c r="AN119" s="52">
        <v>1</v>
      </c>
    </row>
    <row r="120" spans="1:40" s="65" customFormat="1" x14ac:dyDescent="0.3">
      <c r="A120" s="66">
        <v>109</v>
      </c>
      <c r="B120" s="51">
        <v>109</v>
      </c>
      <c r="C120" s="52" t="s">
        <v>67</v>
      </c>
      <c r="D120" s="53" t="s">
        <v>89</v>
      </c>
      <c r="E120" s="52" t="s">
        <v>40</v>
      </c>
      <c r="F120" s="51" t="s">
        <v>41</v>
      </c>
      <c r="G120" s="54">
        <f>SQRT(POWER((N121-N120),2)+POWER((O121-O120),2)+POWER((M121-M120),2))</f>
        <v>24.580349875457134</v>
      </c>
      <c r="H120" s="55">
        <f t="shared" si="2"/>
        <v>1696.5170767959519</v>
      </c>
      <c r="I120" s="55">
        <f>+H120-G120-AE120</f>
        <v>1671.9367269204947</v>
      </c>
      <c r="J120" s="54">
        <v>200</v>
      </c>
      <c r="K120" s="67" t="s">
        <v>86</v>
      </c>
      <c r="L120" s="56">
        <v>18</v>
      </c>
      <c r="M120" s="56"/>
      <c r="N120" s="57">
        <v>273666</v>
      </c>
      <c r="O120" s="57">
        <v>8671856</v>
      </c>
      <c r="P120" s="58" t="s">
        <v>38</v>
      </c>
      <c r="Q120" s="58" t="s">
        <v>38</v>
      </c>
      <c r="R120" s="51" t="s">
        <v>58</v>
      </c>
      <c r="S120" s="58" t="s">
        <v>38</v>
      </c>
      <c r="T120" s="52" t="s">
        <v>24</v>
      </c>
      <c r="U120" s="51" t="s">
        <v>46</v>
      </c>
      <c r="V120" s="51">
        <v>9</v>
      </c>
      <c r="W120" s="51">
        <v>250</v>
      </c>
      <c r="X120" s="51" t="s">
        <v>47</v>
      </c>
      <c r="Y120" s="52" t="s">
        <v>84</v>
      </c>
      <c r="Z120" s="51" t="s">
        <v>48</v>
      </c>
      <c r="AA120" s="51" t="s">
        <v>49</v>
      </c>
      <c r="AB120" s="52" t="s">
        <v>80</v>
      </c>
      <c r="AC120" s="51"/>
      <c r="AD120" s="64">
        <f>G120+AD119</f>
        <v>4053.0632730795055</v>
      </c>
      <c r="AE120" s="60"/>
      <c r="AF120" s="60"/>
      <c r="AG120" s="52"/>
      <c r="AH120" s="52">
        <v>2</v>
      </c>
      <c r="AI120" s="52">
        <v>2</v>
      </c>
      <c r="AJ120" s="52"/>
      <c r="AK120" s="52">
        <v>2</v>
      </c>
      <c r="AL120" s="52">
        <v>2</v>
      </c>
      <c r="AM120" s="52">
        <v>2</v>
      </c>
      <c r="AN120" s="52">
        <v>1</v>
      </c>
    </row>
    <row r="121" spans="1:40" s="65" customFormat="1" x14ac:dyDescent="0.3">
      <c r="A121" s="66">
        <v>110</v>
      </c>
      <c r="B121" s="51">
        <v>110</v>
      </c>
      <c r="C121" s="52" t="s">
        <v>71</v>
      </c>
      <c r="D121" s="53" t="s">
        <v>89</v>
      </c>
      <c r="E121" s="52" t="s">
        <v>40</v>
      </c>
      <c r="F121" s="51" t="s">
        <v>41</v>
      </c>
      <c r="G121" s="54">
        <f>SQRT(POWER((N122-N121),2)+POWER((O122-O121),2)+POWER((M122-M121),2))</f>
        <v>33.499755222988654</v>
      </c>
      <c r="H121" s="55">
        <f t="shared" si="2"/>
        <v>1671.9367269204947</v>
      </c>
      <c r="I121" s="55">
        <f>+H121-G121-AE121</f>
        <v>1638.4369716975061</v>
      </c>
      <c r="J121" s="54">
        <v>200</v>
      </c>
      <c r="K121" s="67" t="s">
        <v>86</v>
      </c>
      <c r="L121" s="56">
        <v>18</v>
      </c>
      <c r="M121" s="56"/>
      <c r="N121" s="57">
        <v>273641.44</v>
      </c>
      <c r="O121" s="57">
        <v>8671855</v>
      </c>
      <c r="P121" s="58" t="s">
        <v>38</v>
      </c>
      <c r="Q121" s="58" t="s">
        <v>38</v>
      </c>
      <c r="R121" s="51" t="s">
        <v>58</v>
      </c>
      <c r="S121" s="58" t="s">
        <v>38</v>
      </c>
      <c r="T121" s="52" t="s">
        <v>24</v>
      </c>
      <c r="U121" s="51" t="s">
        <v>46</v>
      </c>
      <c r="V121" s="51">
        <v>9</v>
      </c>
      <c r="W121" s="51">
        <v>250</v>
      </c>
      <c r="X121" s="51" t="s">
        <v>47</v>
      </c>
      <c r="Y121" s="52" t="s">
        <v>84</v>
      </c>
      <c r="Z121" s="51" t="s">
        <v>48</v>
      </c>
      <c r="AA121" s="51" t="s">
        <v>49</v>
      </c>
      <c r="AB121" s="52" t="s">
        <v>80</v>
      </c>
      <c r="AC121" s="51"/>
      <c r="AD121" s="64">
        <f>G121+AD120</f>
        <v>4086.5630283024943</v>
      </c>
      <c r="AE121" s="60"/>
      <c r="AF121" s="60"/>
      <c r="AG121" s="52"/>
      <c r="AH121" s="52">
        <v>2</v>
      </c>
      <c r="AI121" s="52">
        <v>2</v>
      </c>
      <c r="AJ121" s="52"/>
      <c r="AK121" s="52">
        <v>2</v>
      </c>
      <c r="AL121" s="52">
        <v>2</v>
      </c>
      <c r="AM121" s="52">
        <v>2</v>
      </c>
      <c r="AN121" s="52">
        <v>1</v>
      </c>
    </row>
    <row r="122" spans="1:40" s="65" customFormat="1" x14ac:dyDescent="0.3">
      <c r="A122" s="66">
        <v>111</v>
      </c>
      <c r="B122" s="51">
        <v>111</v>
      </c>
      <c r="C122" s="52" t="s">
        <v>67</v>
      </c>
      <c r="D122" s="53" t="s">
        <v>89</v>
      </c>
      <c r="E122" s="52" t="s">
        <v>40</v>
      </c>
      <c r="F122" s="51" t="s">
        <v>41</v>
      </c>
      <c r="G122" s="54">
        <f>SQRT(POWER((N123-N122),2)+POWER((O123-O122),2)+POWER((M123-M122),2))</f>
        <v>28.059999999997672</v>
      </c>
      <c r="H122" s="55">
        <v>4000</v>
      </c>
      <c r="I122" s="55">
        <f>+H122-G122-AE122</f>
        <v>3946.9400000000023</v>
      </c>
      <c r="J122" s="54">
        <v>200</v>
      </c>
      <c r="K122" s="67" t="s">
        <v>86</v>
      </c>
      <c r="L122" s="56">
        <v>18</v>
      </c>
      <c r="M122" s="56"/>
      <c r="N122" s="57">
        <v>273608</v>
      </c>
      <c r="O122" s="57">
        <v>8671853</v>
      </c>
      <c r="P122" s="58" t="s">
        <v>38</v>
      </c>
      <c r="Q122" s="58" t="s">
        <v>38</v>
      </c>
      <c r="R122" s="51" t="s">
        <v>58</v>
      </c>
      <c r="S122" s="58" t="s">
        <v>38</v>
      </c>
      <c r="T122" s="52" t="s">
        <v>24</v>
      </c>
      <c r="U122" s="51" t="s">
        <v>46</v>
      </c>
      <c r="V122" s="51">
        <v>9</v>
      </c>
      <c r="W122" s="51">
        <v>250</v>
      </c>
      <c r="X122" s="51" t="s">
        <v>47</v>
      </c>
      <c r="Y122" s="52" t="s">
        <v>84</v>
      </c>
      <c r="Z122" s="51" t="s">
        <v>48</v>
      </c>
      <c r="AA122" s="51" t="s">
        <v>49</v>
      </c>
      <c r="AB122" s="52" t="s">
        <v>80</v>
      </c>
      <c r="AC122" s="51"/>
      <c r="AD122" s="64">
        <f>G122+AD121</f>
        <v>4114.6230283024925</v>
      </c>
      <c r="AE122" s="60">
        <v>25</v>
      </c>
      <c r="AF122" s="60">
        <v>1</v>
      </c>
      <c r="AG122" s="52">
        <v>1</v>
      </c>
      <c r="AH122" s="52">
        <v>2</v>
      </c>
      <c r="AI122" s="52">
        <v>2</v>
      </c>
      <c r="AJ122" s="52"/>
      <c r="AK122" s="52">
        <v>4</v>
      </c>
      <c r="AL122" s="52">
        <v>4</v>
      </c>
      <c r="AM122" s="52">
        <v>2</v>
      </c>
      <c r="AN122" s="52">
        <v>2</v>
      </c>
    </row>
    <row r="123" spans="1:40" s="65" customFormat="1" x14ac:dyDescent="0.3">
      <c r="A123" s="66">
        <v>112</v>
      </c>
      <c r="B123" s="51">
        <v>112</v>
      </c>
      <c r="C123" s="52" t="s">
        <v>67</v>
      </c>
      <c r="D123" s="53" t="s">
        <v>89</v>
      </c>
      <c r="E123" s="52" t="s">
        <v>40</v>
      </c>
      <c r="F123" s="51" t="s">
        <v>41</v>
      </c>
      <c r="G123" s="54">
        <f>SQRT(POWER((N124-N123),2)+POWER((O124-O123),2)+POWER((M124-M123),2))</f>
        <v>25.817583155661968</v>
      </c>
      <c r="H123" s="55">
        <f t="shared" si="2"/>
        <v>3946.9400000000023</v>
      </c>
      <c r="I123" s="55">
        <f>+H123-G123-AE123</f>
        <v>3896.1224168443405</v>
      </c>
      <c r="J123" s="54">
        <v>200</v>
      </c>
      <c r="K123" s="67" t="s">
        <v>86</v>
      </c>
      <c r="L123" s="56">
        <v>18</v>
      </c>
      <c r="M123" s="56"/>
      <c r="N123" s="57">
        <v>273579.94</v>
      </c>
      <c r="O123" s="57">
        <v>8671853</v>
      </c>
      <c r="P123" s="58" t="s">
        <v>38</v>
      </c>
      <c r="Q123" s="58" t="s">
        <v>38</v>
      </c>
      <c r="R123" s="51" t="s">
        <v>58</v>
      </c>
      <c r="S123" s="58" t="s">
        <v>38</v>
      </c>
      <c r="T123" s="52" t="s">
        <v>24</v>
      </c>
      <c r="U123" s="51" t="s">
        <v>46</v>
      </c>
      <c r="V123" s="51">
        <v>9</v>
      </c>
      <c r="W123" s="51">
        <v>250</v>
      </c>
      <c r="X123" s="51" t="s">
        <v>47</v>
      </c>
      <c r="Y123" s="52" t="s">
        <v>84</v>
      </c>
      <c r="Z123" s="51" t="s">
        <v>48</v>
      </c>
      <c r="AA123" s="51" t="s">
        <v>49</v>
      </c>
      <c r="AB123" s="52" t="s">
        <v>80</v>
      </c>
      <c r="AC123" s="51"/>
      <c r="AD123" s="64">
        <f>G123+AD122</f>
        <v>4140.4406114581543</v>
      </c>
      <c r="AE123" s="60">
        <v>25</v>
      </c>
      <c r="AF123" s="60"/>
      <c r="AG123" s="52"/>
      <c r="AH123" s="52">
        <v>2</v>
      </c>
      <c r="AI123" s="52">
        <v>2</v>
      </c>
      <c r="AJ123" s="52"/>
      <c r="AK123" s="52">
        <v>4</v>
      </c>
      <c r="AL123" s="52">
        <v>4</v>
      </c>
      <c r="AM123" s="52">
        <v>2</v>
      </c>
      <c r="AN123" s="52">
        <v>2</v>
      </c>
    </row>
    <row r="124" spans="1:40" s="65" customFormat="1" x14ac:dyDescent="0.3">
      <c r="A124" s="66">
        <v>113</v>
      </c>
      <c r="B124" s="51">
        <v>113</v>
      </c>
      <c r="C124" s="52" t="s">
        <v>67</v>
      </c>
      <c r="D124" s="53" t="s">
        <v>89</v>
      </c>
      <c r="E124" s="52" t="s">
        <v>40</v>
      </c>
      <c r="F124" s="51" t="s">
        <v>41</v>
      </c>
      <c r="G124" s="54">
        <f>SQRT(POWER((N125-N124),2)+POWER((O125-O124),2)+POWER((M125-M124),2))</f>
        <v>26.039064883402339</v>
      </c>
      <c r="H124" s="55">
        <f t="shared" si="2"/>
        <v>3896.1224168443405</v>
      </c>
      <c r="I124" s="55">
        <f>+H124-G124-AE124</f>
        <v>3870.0833519609382</v>
      </c>
      <c r="J124" s="54">
        <v>200</v>
      </c>
      <c r="K124" s="67" t="s">
        <v>86</v>
      </c>
      <c r="L124" s="56">
        <v>18</v>
      </c>
      <c r="M124" s="56"/>
      <c r="N124" s="57">
        <v>273554.2</v>
      </c>
      <c r="O124" s="57">
        <v>8671851</v>
      </c>
      <c r="P124" s="58" t="s">
        <v>38</v>
      </c>
      <c r="Q124" s="58" t="s">
        <v>38</v>
      </c>
      <c r="R124" s="51" t="s">
        <v>58</v>
      </c>
      <c r="S124" s="58" t="s">
        <v>38</v>
      </c>
      <c r="T124" s="52" t="s">
        <v>24</v>
      </c>
      <c r="U124" s="51" t="s">
        <v>46</v>
      </c>
      <c r="V124" s="51">
        <v>9</v>
      </c>
      <c r="W124" s="51">
        <v>250</v>
      </c>
      <c r="X124" s="51" t="s">
        <v>47</v>
      </c>
      <c r="Y124" s="52" t="s">
        <v>84</v>
      </c>
      <c r="Z124" s="51" t="s">
        <v>48</v>
      </c>
      <c r="AA124" s="51" t="s">
        <v>49</v>
      </c>
      <c r="AB124" s="52" t="s">
        <v>80</v>
      </c>
      <c r="AC124" s="51"/>
      <c r="AD124" s="64">
        <f>G124+AD123</f>
        <v>4166.479676341557</v>
      </c>
      <c r="AE124" s="60"/>
      <c r="AF124" s="60"/>
      <c r="AG124" s="52"/>
      <c r="AH124" s="52">
        <v>2</v>
      </c>
      <c r="AI124" s="52">
        <v>2</v>
      </c>
      <c r="AJ124" s="52"/>
      <c r="AK124" s="52">
        <v>2</v>
      </c>
      <c r="AL124" s="52">
        <v>2</v>
      </c>
      <c r="AM124" s="52">
        <v>2</v>
      </c>
      <c r="AN124" s="52">
        <v>1</v>
      </c>
    </row>
    <row r="125" spans="1:40" s="65" customFormat="1" x14ac:dyDescent="0.3">
      <c r="A125" s="66">
        <v>114</v>
      </c>
      <c r="B125" s="51">
        <v>114</v>
      </c>
      <c r="C125" s="52" t="s">
        <v>67</v>
      </c>
      <c r="D125" s="53" t="s">
        <v>89</v>
      </c>
      <c r="E125" s="52" t="s">
        <v>40</v>
      </c>
      <c r="F125" s="51" t="s">
        <v>42</v>
      </c>
      <c r="G125" s="54">
        <f>SQRT(POWER((N126-N125),2)+POWER((O126-O125),2)+POWER((M126-M125),2))</f>
        <v>19.435248905024061</v>
      </c>
      <c r="H125" s="55">
        <f t="shared" si="2"/>
        <v>3870.0833519609382</v>
      </c>
      <c r="I125" s="55">
        <f>+H125-G125-AE125</f>
        <v>3850.6481030559144</v>
      </c>
      <c r="J125" s="54">
        <v>200</v>
      </c>
      <c r="K125" s="67" t="s">
        <v>86</v>
      </c>
      <c r="L125" s="56">
        <v>18</v>
      </c>
      <c r="M125" s="56"/>
      <c r="N125" s="57">
        <v>273528.46999999997</v>
      </c>
      <c r="O125" s="57">
        <v>8671847</v>
      </c>
      <c r="P125" s="58" t="s">
        <v>38</v>
      </c>
      <c r="Q125" s="58" t="s">
        <v>38</v>
      </c>
      <c r="R125" s="51" t="s">
        <v>58</v>
      </c>
      <c r="S125" s="58" t="s">
        <v>38</v>
      </c>
      <c r="T125" s="52" t="s">
        <v>24</v>
      </c>
      <c r="U125" s="51" t="s">
        <v>46</v>
      </c>
      <c r="V125" s="51">
        <v>9</v>
      </c>
      <c r="W125" s="51">
        <v>250</v>
      </c>
      <c r="X125" s="51" t="s">
        <v>47</v>
      </c>
      <c r="Y125" s="52" t="s">
        <v>84</v>
      </c>
      <c r="Z125" s="51" t="s">
        <v>48</v>
      </c>
      <c r="AA125" s="51" t="s">
        <v>49</v>
      </c>
      <c r="AB125" s="52" t="s">
        <v>80</v>
      </c>
      <c r="AC125" s="51"/>
      <c r="AD125" s="64">
        <f>G125+AD124</f>
        <v>4185.9149252465813</v>
      </c>
      <c r="AE125" s="60"/>
      <c r="AF125" s="60"/>
      <c r="AG125" s="52"/>
      <c r="AH125" s="52">
        <v>2</v>
      </c>
      <c r="AI125" s="52">
        <v>2</v>
      </c>
      <c r="AJ125" s="52"/>
      <c r="AK125" s="52">
        <v>2</v>
      </c>
      <c r="AL125" s="52">
        <v>2</v>
      </c>
      <c r="AM125" s="52">
        <v>2</v>
      </c>
      <c r="AN125" s="52">
        <v>1</v>
      </c>
    </row>
    <row r="126" spans="1:40" s="65" customFormat="1" x14ac:dyDescent="0.3">
      <c r="A126" s="66">
        <v>115</v>
      </c>
      <c r="B126" s="51">
        <v>115</v>
      </c>
      <c r="C126" s="52" t="s">
        <v>67</v>
      </c>
      <c r="D126" s="53" t="s">
        <v>89</v>
      </c>
      <c r="E126" s="52" t="s">
        <v>40</v>
      </c>
      <c r="F126" s="51" t="s">
        <v>42</v>
      </c>
      <c r="G126" s="54">
        <f>SQRT(POWER((N127-N126),2)+POWER((O127-O126),2)+POWER((M127-M126),2))</f>
        <v>9.0448880590053253</v>
      </c>
      <c r="H126" s="55">
        <f t="shared" si="2"/>
        <v>3850.6481030559144</v>
      </c>
      <c r="I126" s="55">
        <f>+H126-G126-AE126</f>
        <v>3841.6032149969092</v>
      </c>
      <c r="J126" s="54">
        <v>200</v>
      </c>
      <c r="K126" s="67" t="s">
        <v>86</v>
      </c>
      <c r="L126" s="56">
        <v>18</v>
      </c>
      <c r="M126" s="56"/>
      <c r="N126" s="57">
        <v>273535.8</v>
      </c>
      <c r="O126" s="57">
        <v>8671865</v>
      </c>
      <c r="P126" s="58" t="s">
        <v>38</v>
      </c>
      <c r="Q126" s="58" t="s">
        <v>38</v>
      </c>
      <c r="R126" s="51" t="s">
        <v>58</v>
      </c>
      <c r="S126" s="58" t="s">
        <v>38</v>
      </c>
      <c r="T126" s="52" t="s">
        <v>24</v>
      </c>
      <c r="U126" s="51" t="s">
        <v>46</v>
      </c>
      <c r="V126" s="51">
        <v>9</v>
      </c>
      <c r="W126" s="51">
        <v>250</v>
      </c>
      <c r="X126" s="51" t="s">
        <v>47</v>
      </c>
      <c r="Y126" s="52" t="s">
        <v>83</v>
      </c>
      <c r="Z126" s="51" t="s">
        <v>48</v>
      </c>
      <c r="AA126" s="51" t="s">
        <v>49</v>
      </c>
      <c r="AB126" s="52" t="s">
        <v>80</v>
      </c>
      <c r="AC126" s="51"/>
      <c r="AD126" s="64">
        <f>G126+AD125</f>
        <v>4194.959813305587</v>
      </c>
      <c r="AE126" s="60"/>
      <c r="AF126" s="60"/>
      <c r="AG126" s="52"/>
      <c r="AH126" s="52">
        <v>2</v>
      </c>
      <c r="AI126" s="52">
        <v>2</v>
      </c>
      <c r="AJ126" s="52"/>
      <c r="AK126" s="52">
        <v>2</v>
      </c>
      <c r="AL126" s="52">
        <v>2</v>
      </c>
      <c r="AM126" s="52">
        <v>2</v>
      </c>
      <c r="AN126" s="52">
        <v>1</v>
      </c>
    </row>
    <row r="127" spans="1:40" s="65" customFormat="1" x14ac:dyDescent="0.3">
      <c r="A127" s="66">
        <v>116</v>
      </c>
      <c r="B127" s="51">
        <v>116</v>
      </c>
      <c r="C127" s="52" t="s">
        <v>67</v>
      </c>
      <c r="D127" s="53" t="s">
        <v>89</v>
      </c>
      <c r="E127" s="52" t="s">
        <v>40</v>
      </c>
      <c r="F127" s="51" t="s">
        <v>42</v>
      </c>
      <c r="G127" s="54">
        <f>SQRT(POWER((N128-N127),2)+POWER((O128-O127),2)+POWER((M128-M127),2))</f>
        <v>17.342574780013241</v>
      </c>
      <c r="H127" s="55">
        <f t="shared" si="2"/>
        <v>3841.6032149969092</v>
      </c>
      <c r="I127" s="55">
        <f>+H127-G127-AE127</f>
        <v>3824.2606402168958</v>
      </c>
      <c r="J127" s="54">
        <v>200</v>
      </c>
      <c r="K127" s="67" t="s">
        <v>86</v>
      </c>
      <c r="L127" s="56">
        <v>18</v>
      </c>
      <c r="M127" s="56"/>
      <c r="N127" s="57">
        <v>273534.90000000002</v>
      </c>
      <c r="O127" s="57">
        <v>8671874</v>
      </c>
      <c r="P127" s="58" t="s">
        <v>38</v>
      </c>
      <c r="Q127" s="58" t="s">
        <v>38</v>
      </c>
      <c r="R127" s="51" t="s">
        <v>58</v>
      </c>
      <c r="S127" s="58" t="s">
        <v>38</v>
      </c>
      <c r="T127" s="52" t="s">
        <v>24</v>
      </c>
      <c r="U127" s="51" t="s">
        <v>46</v>
      </c>
      <c r="V127" s="51">
        <v>9</v>
      </c>
      <c r="W127" s="51">
        <v>250</v>
      </c>
      <c r="X127" s="51" t="s">
        <v>47</v>
      </c>
      <c r="Y127" s="52" t="s">
        <v>83</v>
      </c>
      <c r="Z127" s="51" t="s">
        <v>48</v>
      </c>
      <c r="AA127" s="51" t="s">
        <v>49</v>
      </c>
      <c r="AB127" s="52" t="s">
        <v>80</v>
      </c>
      <c r="AC127" s="51"/>
      <c r="AD127" s="64">
        <f>G127+AD126</f>
        <v>4212.3023880855999</v>
      </c>
      <c r="AE127" s="60"/>
      <c r="AF127" s="60"/>
      <c r="AG127" s="52"/>
      <c r="AH127" s="52">
        <v>2</v>
      </c>
      <c r="AI127" s="52">
        <v>2</v>
      </c>
      <c r="AJ127" s="52"/>
      <c r="AK127" s="52">
        <v>2</v>
      </c>
      <c r="AL127" s="52">
        <v>2</v>
      </c>
      <c r="AM127" s="52">
        <v>2</v>
      </c>
      <c r="AN127" s="52">
        <v>1</v>
      </c>
    </row>
    <row r="128" spans="1:40" s="65" customFormat="1" x14ac:dyDescent="0.3">
      <c r="A128" s="66">
        <v>117</v>
      </c>
      <c r="B128" s="51">
        <v>117</v>
      </c>
      <c r="C128" s="52" t="s">
        <v>67</v>
      </c>
      <c r="D128" s="53" t="s">
        <v>89</v>
      </c>
      <c r="E128" s="52" t="s">
        <v>40</v>
      </c>
      <c r="F128" s="51" t="s">
        <v>42</v>
      </c>
      <c r="G128" s="54">
        <f>SQRT(POWER((N129-N128),2)+POWER((O129-O128),2)+POWER((M129-M128),2))</f>
        <v>39.121156680190289</v>
      </c>
      <c r="H128" s="55">
        <f t="shared" si="2"/>
        <v>3824.2606402168958</v>
      </c>
      <c r="I128" s="55">
        <f>+H128-G128-AE128</f>
        <v>3785.1394835367055</v>
      </c>
      <c r="J128" s="54">
        <v>200</v>
      </c>
      <c r="K128" s="67" t="s">
        <v>86</v>
      </c>
      <c r="L128" s="56">
        <v>18</v>
      </c>
      <c r="M128" s="56"/>
      <c r="N128" s="57">
        <v>273531.46999999997</v>
      </c>
      <c r="O128" s="57">
        <v>8671891</v>
      </c>
      <c r="P128" s="58" t="s">
        <v>38</v>
      </c>
      <c r="Q128" s="58" t="s">
        <v>38</v>
      </c>
      <c r="R128" s="51" t="s">
        <v>58</v>
      </c>
      <c r="S128" s="58" t="s">
        <v>38</v>
      </c>
      <c r="T128" s="52" t="s">
        <v>24</v>
      </c>
      <c r="U128" s="51" t="s">
        <v>46</v>
      </c>
      <c r="V128" s="51">
        <v>9</v>
      </c>
      <c r="W128" s="51">
        <v>250</v>
      </c>
      <c r="X128" s="51" t="s">
        <v>47</v>
      </c>
      <c r="Y128" s="52" t="s">
        <v>84</v>
      </c>
      <c r="Z128" s="51" t="s">
        <v>48</v>
      </c>
      <c r="AA128" s="51" t="s">
        <v>49</v>
      </c>
      <c r="AB128" s="52" t="s">
        <v>80</v>
      </c>
      <c r="AC128" s="51"/>
      <c r="AD128" s="64">
        <f>G128+AD127</f>
        <v>4251.4235447657902</v>
      </c>
      <c r="AE128" s="60"/>
      <c r="AF128" s="60"/>
      <c r="AG128" s="52"/>
      <c r="AH128" s="52">
        <v>2</v>
      </c>
      <c r="AI128" s="52">
        <v>2</v>
      </c>
      <c r="AJ128" s="52"/>
      <c r="AK128" s="52">
        <v>2</v>
      </c>
      <c r="AL128" s="52">
        <v>2</v>
      </c>
      <c r="AM128" s="52">
        <v>2</v>
      </c>
      <c r="AN128" s="52">
        <v>1</v>
      </c>
    </row>
    <row r="129" spans="1:40" s="65" customFormat="1" x14ac:dyDescent="0.3">
      <c r="A129" s="66">
        <v>118</v>
      </c>
      <c r="B129" s="51">
        <v>118</v>
      </c>
      <c r="C129" s="52" t="s">
        <v>67</v>
      </c>
      <c r="D129" s="53" t="s">
        <v>89</v>
      </c>
      <c r="E129" s="52" t="s">
        <v>40</v>
      </c>
      <c r="F129" s="51" t="s">
        <v>42</v>
      </c>
      <c r="G129" s="54">
        <f>SQRT(POWER((N130-N129),2)+POWER((O130-O129),2)+POWER((M130-M129),2))</f>
        <v>38.200000000011642</v>
      </c>
      <c r="H129" s="55">
        <f t="shared" ref="H129:H192" si="3">I128</f>
        <v>3785.1394835367055</v>
      </c>
      <c r="I129" s="55">
        <f>+H129-G129-AE129</f>
        <v>3746.9394835366938</v>
      </c>
      <c r="J129" s="54">
        <v>200</v>
      </c>
      <c r="K129" s="67" t="s">
        <v>86</v>
      </c>
      <c r="L129" s="56">
        <v>18</v>
      </c>
      <c r="M129" s="56"/>
      <c r="N129" s="57">
        <v>273492.40000000002</v>
      </c>
      <c r="O129" s="57">
        <v>8671889</v>
      </c>
      <c r="P129" s="58" t="s">
        <v>38</v>
      </c>
      <c r="Q129" s="58" t="s">
        <v>38</v>
      </c>
      <c r="R129" s="51" t="s">
        <v>58</v>
      </c>
      <c r="S129" s="58" t="s">
        <v>38</v>
      </c>
      <c r="T129" s="52" t="s">
        <v>24</v>
      </c>
      <c r="U129" s="51" t="s">
        <v>46</v>
      </c>
      <c r="V129" s="51">
        <v>9</v>
      </c>
      <c r="W129" s="51">
        <v>250</v>
      </c>
      <c r="X129" s="51" t="s">
        <v>47</v>
      </c>
      <c r="Y129" s="52" t="s">
        <v>84</v>
      </c>
      <c r="Z129" s="51" t="s">
        <v>48</v>
      </c>
      <c r="AA129" s="51" t="s">
        <v>49</v>
      </c>
      <c r="AB129" s="52" t="s">
        <v>80</v>
      </c>
      <c r="AC129" s="51"/>
      <c r="AD129" s="64">
        <f>G129+AD128</f>
        <v>4289.6235447658019</v>
      </c>
      <c r="AE129" s="60"/>
      <c r="AF129" s="60"/>
      <c r="AG129" s="52"/>
      <c r="AH129" s="52">
        <v>2</v>
      </c>
      <c r="AI129" s="52">
        <v>2</v>
      </c>
      <c r="AJ129" s="52"/>
      <c r="AK129" s="52">
        <v>2</v>
      </c>
      <c r="AL129" s="52">
        <v>2</v>
      </c>
      <c r="AM129" s="52">
        <v>2</v>
      </c>
      <c r="AN129" s="52">
        <v>1</v>
      </c>
    </row>
    <row r="130" spans="1:40" s="65" customFormat="1" x14ac:dyDescent="0.3">
      <c r="A130" s="66">
        <v>119</v>
      </c>
      <c r="B130" s="51">
        <v>119</v>
      </c>
      <c r="C130" s="52" t="s">
        <v>67</v>
      </c>
      <c r="D130" s="53" t="s">
        <v>89</v>
      </c>
      <c r="E130" s="52" t="s">
        <v>40</v>
      </c>
      <c r="F130" s="51" t="s">
        <v>42</v>
      </c>
      <c r="G130" s="54">
        <f>SQRT(POWER((N131-N130),2)+POWER((O131-O130),2)+POWER((M131-M130),2))</f>
        <v>41.839832695687193</v>
      </c>
      <c r="H130" s="55">
        <f t="shared" si="3"/>
        <v>3746.9394835366938</v>
      </c>
      <c r="I130" s="55">
        <f>+H130-G130-AE130</f>
        <v>3705.0996508410067</v>
      </c>
      <c r="J130" s="54">
        <v>200</v>
      </c>
      <c r="K130" s="67" t="s">
        <v>86</v>
      </c>
      <c r="L130" s="56">
        <v>18</v>
      </c>
      <c r="M130" s="56"/>
      <c r="N130" s="57">
        <v>273454.2</v>
      </c>
      <c r="O130" s="57">
        <v>8671889</v>
      </c>
      <c r="P130" s="58" t="s">
        <v>38</v>
      </c>
      <c r="Q130" s="58" t="s">
        <v>38</v>
      </c>
      <c r="R130" s="51" t="s">
        <v>58</v>
      </c>
      <c r="S130" s="58" t="s">
        <v>38</v>
      </c>
      <c r="T130" s="52" t="s">
        <v>24</v>
      </c>
      <c r="U130" s="51" t="s">
        <v>46</v>
      </c>
      <c r="V130" s="51">
        <v>9</v>
      </c>
      <c r="W130" s="51">
        <v>250</v>
      </c>
      <c r="X130" s="51" t="s">
        <v>47</v>
      </c>
      <c r="Y130" s="52" t="s">
        <v>84</v>
      </c>
      <c r="Z130" s="51" t="s">
        <v>48</v>
      </c>
      <c r="AA130" s="51" t="s">
        <v>49</v>
      </c>
      <c r="AB130" s="52" t="s">
        <v>80</v>
      </c>
      <c r="AC130" s="51"/>
      <c r="AD130" s="64">
        <f>G130+AD129</f>
        <v>4331.4633774614895</v>
      </c>
      <c r="AE130" s="60"/>
      <c r="AF130" s="60"/>
      <c r="AG130" s="52"/>
      <c r="AH130" s="52">
        <v>2</v>
      </c>
      <c r="AI130" s="52">
        <v>2</v>
      </c>
      <c r="AJ130" s="52"/>
      <c r="AK130" s="52">
        <v>2</v>
      </c>
      <c r="AL130" s="52">
        <v>2</v>
      </c>
      <c r="AM130" s="52">
        <v>2</v>
      </c>
      <c r="AN130" s="52">
        <v>1</v>
      </c>
    </row>
    <row r="131" spans="1:40" s="65" customFormat="1" x14ac:dyDescent="0.3">
      <c r="A131" s="66">
        <v>120</v>
      </c>
      <c r="B131" s="51">
        <v>120</v>
      </c>
      <c r="C131" s="52" t="s">
        <v>67</v>
      </c>
      <c r="D131" s="53" t="s">
        <v>89</v>
      </c>
      <c r="E131" s="52" t="s">
        <v>40</v>
      </c>
      <c r="F131" s="51" t="s">
        <v>42</v>
      </c>
      <c r="G131" s="54">
        <f>SQRT(POWER((N132-N131),2)+POWER((O132-O131),2)+POWER((M132-M131),2))</f>
        <v>34.894331917895549</v>
      </c>
      <c r="H131" s="55">
        <f t="shared" si="3"/>
        <v>3705.0996508410067</v>
      </c>
      <c r="I131" s="55">
        <f>+H131-G131-AE131</f>
        <v>3670.205318923111</v>
      </c>
      <c r="J131" s="54">
        <v>200</v>
      </c>
      <c r="K131" s="67" t="s">
        <v>86</v>
      </c>
      <c r="L131" s="56">
        <v>18</v>
      </c>
      <c r="M131" s="56"/>
      <c r="N131" s="57">
        <v>273412.65999999997</v>
      </c>
      <c r="O131" s="57">
        <v>8671884</v>
      </c>
      <c r="P131" s="58" t="s">
        <v>38</v>
      </c>
      <c r="Q131" s="58" t="s">
        <v>38</v>
      </c>
      <c r="R131" s="51" t="s">
        <v>58</v>
      </c>
      <c r="S131" s="58" t="s">
        <v>38</v>
      </c>
      <c r="T131" s="52" t="s">
        <v>24</v>
      </c>
      <c r="U131" s="51" t="s">
        <v>46</v>
      </c>
      <c r="V131" s="51">
        <v>9</v>
      </c>
      <c r="W131" s="51">
        <v>250</v>
      </c>
      <c r="X131" s="51" t="s">
        <v>47</v>
      </c>
      <c r="Y131" s="52" t="s">
        <v>84</v>
      </c>
      <c r="Z131" s="51" t="s">
        <v>48</v>
      </c>
      <c r="AA131" s="51" t="s">
        <v>49</v>
      </c>
      <c r="AB131" s="52" t="s">
        <v>80</v>
      </c>
      <c r="AC131" s="51"/>
      <c r="AD131" s="64">
        <f>G131+AD130</f>
        <v>4366.3577093793847</v>
      </c>
      <c r="AE131" s="60"/>
      <c r="AF131" s="60"/>
      <c r="AG131" s="52"/>
      <c r="AH131" s="52">
        <v>2</v>
      </c>
      <c r="AI131" s="52">
        <v>2</v>
      </c>
      <c r="AJ131" s="52"/>
      <c r="AK131" s="52">
        <v>2</v>
      </c>
      <c r="AL131" s="52">
        <v>2</v>
      </c>
      <c r="AM131" s="52">
        <v>2</v>
      </c>
      <c r="AN131" s="52">
        <v>1</v>
      </c>
    </row>
    <row r="132" spans="1:40" s="65" customFormat="1" x14ac:dyDescent="0.3">
      <c r="A132" s="66">
        <v>121</v>
      </c>
      <c r="B132" s="51">
        <v>121</v>
      </c>
      <c r="C132" s="52" t="s">
        <v>67</v>
      </c>
      <c r="D132" s="53" t="s">
        <v>89</v>
      </c>
      <c r="E132" s="52" t="s">
        <v>40</v>
      </c>
      <c r="F132" s="51" t="s">
        <v>42</v>
      </c>
      <c r="G132" s="54">
        <f>SQRT(POWER((N133-N132),2)+POWER((O133-O132),2)+POWER((M133-M132),2))</f>
        <v>48.345758862644153</v>
      </c>
      <c r="H132" s="55">
        <f t="shared" si="3"/>
        <v>3670.205318923111</v>
      </c>
      <c r="I132" s="55">
        <f>+H132-G132-AE132</f>
        <v>3621.8595600604667</v>
      </c>
      <c r="J132" s="54">
        <v>200</v>
      </c>
      <c r="K132" s="67" t="s">
        <v>86</v>
      </c>
      <c r="L132" s="56">
        <v>18</v>
      </c>
      <c r="M132" s="56"/>
      <c r="N132" s="57">
        <v>273377.78000000003</v>
      </c>
      <c r="O132" s="57">
        <v>8671883</v>
      </c>
      <c r="P132" s="58" t="s">
        <v>38</v>
      </c>
      <c r="Q132" s="58" t="s">
        <v>38</v>
      </c>
      <c r="R132" s="51" t="s">
        <v>58</v>
      </c>
      <c r="S132" s="58" t="s">
        <v>38</v>
      </c>
      <c r="T132" s="52" t="s">
        <v>24</v>
      </c>
      <c r="U132" s="51" t="s">
        <v>46</v>
      </c>
      <c r="V132" s="51">
        <v>9</v>
      </c>
      <c r="W132" s="51">
        <v>250</v>
      </c>
      <c r="X132" s="51" t="s">
        <v>47</v>
      </c>
      <c r="Y132" s="52" t="s">
        <v>84</v>
      </c>
      <c r="Z132" s="51" t="s">
        <v>48</v>
      </c>
      <c r="AA132" s="51" t="s">
        <v>49</v>
      </c>
      <c r="AB132" s="52" t="s">
        <v>80</v>
      </c>
      <c r="AC132" s="51"/>
      <c r="AD132" s="64">
        <f>G132+AD131</f>
        <v>4414.703468242029</v>
      </c>
      <c r="AE132" s="60"/>
      <c r="AF132" s="60"/>
      <c r="AG132" s="52"/>
      <c r="AH132" s="52">
        <v>2</v>
      </c>
      <c r="AI132" s="52">
        <v>2</v>
      </c>
      <c r="AJ132" s="52"/>
      <c r="AK132" s="52">
        <v>2</v>
      </c>
      <c r="AL132" s="52">
        <v>2</v>
      </c>
      <c r="AM132" s="52">
        <v>2</v>
      </c>
      <c r="AN132" s="52">
        <v>1</v>
      </c>
    </row>
    <row r="133" spans="1:40" s="65" customFormat="1" x14ac:dyDescent="0.3">
      <c r="A133" s="66">
        <v>122</v>
      </c>
      <c r="B133" s="51">
        <v>122</v>
      </c>
      <c r="C133" s="52" t="s">
        <v>67</v>
      </c>
      <c r="D133" s="53" t="s">
        <v>89</v>
      </c>
      <c r="E133" s="52" t="s">
        <v>40</v>
      </c>
      <c r="F133" s="51" t="s">
        <v>42</v>
      </c>
      <c r="G133" s="54">
        <f>SQRT(POWER((N134-N133),2)+POWER((O134-O133),2)+POWER((M134-M133),2))</f>
        <v>46.771358757233365</v>
      </c>
      <c r="H133" s="55">
        <f t="shared" si="3"/>
        <v>3621.8595600604667</v>
      </c>
      <c r="I133" s="55">
        <f>+H133-G133-AE133</f>
        <v>3575.0882013032333</v>
      </c>
      <c r="J133" s="54">
        <v>200</v>
      </c>
      <c r="K133" s="67" t="s">
        <v>86</v>
      </c>
      <c r="L133" s="56">
        <v>18</v>
      </c>
      <c r="M133" s="56"/>
      <c r="N133" s="57">
        <v>273329.59999999998</v>
      </c>
      <c r="O133" s="57">
        <v>8671879</v>
      </c>
      <c r="P133" s="58" t="s">
        <v>38</v>
      </c>
      <c r="Q133" s="58" t="s">
        <v>38</v>
      </c>
      <c r="R133" s="51" t="s">
        <v>58</v>
      </c>
      <c r="S133" s="58" t="s">
        <v>38</v>
      </c>
      <c r="T133" s="52" t="s">
        <v>24</v>
      </c>
      <c r="U133" s="51" t="s">
        <v>46</v>
      </c>
      <c r="V133" s="51">
        <v>9</v>
      </c>
      <c r="W133" s="51">
        <v>250</v>
      </c>
      <c r="X133" s="51" t="s">
        <v>47</v>
      </c>
      <c r="Y133" s="52" t="s">
        <v>84</v>
      </c>
      <c r="Z133" s="51" t="s">
        <v>48</v>
      </c>
      <c r="AA133" s="51" t="s">
        <v>49</v>
      </c>
      <c r="AB133" s="52" t="s">
        <v>80</v>
      </c>
      <c r="AC133" s="51"/>
      <c r="AD133" s="64">
        <f>G133+AD132</f>
        <v>4461.4748269992624</v>
      </c>
      <c r="AE133" s="60"/>
      <c r="AF133" s="60"/>
      <c r="AG133" s="52"/>
      <c r="AH133" s="52">
        <v>2</v>
      </c>
      <c r="AI133" s="52">
        <v>2</v>
      </c>
      <c r="AJ133" s="52"/>
      <c r="AK133" s="52">
        <v>2</v>
      </c>
      <c r="AL133" s="52">
        <v>2</v>
      </c>
      <c r="AM133" s="52">
        <v>2</v>
      </c>
      <c r="AN133" s="52">
        <v>1</v>
      </c>
    </row>
    <row r="134" spans="1:40" s="65" customFormat="1" x14ac:dyDescent="0.3">
      <c r="A134" s="66">
        <v>123</v>
      </c>
      <c r="B134" s="51">
        <v>123</v>
      </c>
      <c r="C134" s="52" t="s">
        <v>72</v>
      </c>
      <c r="D134" s="53" t="s">
        <v>88</v>
      </c>
      <c r="E134" s="52" t="s">
        <v>40</v>
      </c>
      <c r="F134" s="51" t="s">
        <v>42</v>
      </c>
      <c r="G134" s="54">
        <f>SQRT(POWER((N135-N134),2)+POWER((O135-O134),2)+POWER((M135-M134),2))</f>
        <v>39.45883931389772</v>
      </c>
      <c r="H134" s="55">
        <f t="shared" si="3"/>
        <v>3575.0882013032333</v>
      </c>
      <c r="I134" s="55">
        <f>+H134-G134-AE134</f>
        <v>3535.6293619893354</v>
      </c>
      <c r="J134" s="54">
        <v>200</v>
      </c>
      <c r="K134" s="67" t="s">
        <v>86</v>
      </c>
      <c r="L134" s="56">
        <v>18</v>
      </c>
      <c r="M134" s="56"/>
      <c r="N134" s="57">
        <v>273283</v>
      </c>
      <c r="O134" s="57">
        <v>8671883</v>
      </c>
      <c r="P134" s="58" t="s">
        <v>38</v>
      </c>
      <c r="Q134" s="58" t="s">
        <v>38</v>
      </c>
      <c r="R134" s="51" t="s">
        <v>58</v>
      </c>
      <c r="S134" s="58" t="s">
        <v>38</v>
      </c>
      <c r="T134" s="52" t="s">
        <v>24</v>
      </c>
      <c r="U134" s="51" t="s">
        <v>46</v>
      </c>
      <c r="V134" s="51">
        <v>9</v>
      </c>
      <c r="W134" s="51">
        <v>250</v>
      </c>
      <c r="X134" s="51" t="s">
        <v>47</v>
      </c>
      <c r="Y134" s="52" t="s">
        <v>84</v>
      </c>
      <c r="Z134" s="51" t="s">
        <v>48</v>
      </c>
      <c r="AA134" s="51" t="s">
        <v>49</v>
      </c>
      <c r="AB134" s="52" t="s">
        <v>80</v>
      </c>
      <c r="AC134" s="51"/>
      <c r="AD134" s="64">
        <f>G134+AD133</f>
        <v>4500.9336663131598</v>
      </c>
      <c r="AE134" s="60"/>
      <c r="AF134" s="60"/>
      <c r="AG134" s="52"/>
      <c r="AH134" s="52">
        <v>2</v>
      </c>
      <c r="AI134" s="52">
        <v>2</v>
      </c>
      <c r="AJ134" s="52"/>
      <c r="AK134" s="52">
        <v>2</v>
      </c>
      <c r="AL134" s="52">
        <v>2</v>
      </c>
      <c r="AM134" s="52">
        <v>2</v>
      </c>
      <c r="AN134" s="52">
        <v>1</v>
      </c>
    </row>
    <row r="135" spans="1:40" s="65" customFormat="1" x14ac:dyDescent="0.3">
      <c r="A135" s="66">
        <v>124</v>
      </c>
      <c r="B135" s="51">
        <v>124</v>
      </c>
      <c r="C135" s="52" t="s">
        <v>72</v>
      </c>
      <c r="D135" s="53" t="s">
        <v>88</v>
      </c>
      <c r="E135" s="52" t="s">
        <v>40</v>
      </c>
      <c r="F135" s="51" t="s">
        <v>42</v>
      </c>
      <c r="G135" s="54">
        <f>SQRT(POWER((N136-N135),2)+POWER((O136-O135),2)+POWER((M136-M135),2))</f>
        <v>33.563724465561542</v>
      </c>
      <c r="H135" s="55">
        <f t="shared" si="3"/>
        <v>3535.6293619893354</v>
      </c>
      <c r="I135" s="55">
        <f>+H135-G135-AE135</f>
        <v>3452.0656375237741</v>
      </c>
      <c r="J135" s="54">
        <v>200</v>
      </c>
      <c r="K135" s="67" t="s">
        <v>86</v>
      </c>
      <c r="L135" s="56">
        <v>18</v>
      </c>
      <c r="M135" s="56"/>
      <c r="N135" s="57">
        <v>273244</v>
      </c>
      <c r="O135" s="57">
        <v>8671877</v>
      </c>
      <c r="P135" s="58" t="s">
        <v>38</v>
      </c>
      <c r="Q135" s="58" t="s">
        <v>38</v>
      </c>
      <c r="R135" s="51" t="s">
        <v>58</v>
      </c>
      <c r="S135" s="58" t="s">
        <v>38</v>
      </c>
      <c r="T135" s="52" t="s">
        <v>24</v>
      </c>
      <c r="U135" s="51" t="s">
        <v>46</v>
      </c>
      <c r="V135" s="51">
        <v>9</v>
      </c>
      <c r="W135" s="51">
        <v>250</v>
      </c>
      <c r="X135" s="51" t="s">
        <v>47</v>
      </c>
      <c r="Y135" s="52" t="s">
        <v>84</v>
      </c>
      <c r="Z135" s="51" t="s">
        <v>48</v>
      </c>
      <c r="AA135" s="51" t="s">
        <v>49</v>
      </c>
      <c r="AB135" s="52" t="s">
        <v>80</v>
      </c>
      <c r="AC135" s="51"/>
      <c r="AD135" s="64">
        <f>G135+AD134</f>
        <v>4534.4973907787216</v>
      </c>
      <c r="AE135" s="60">
        <v>50</v>
      </c>
      <c r="AF135" s="60"/>
      <c r="AG135" s="52">
        <v>1</v>
      </c>
      <c r="AH135" s="52">
        <v>2</v>
      </c>
      <c r="AI135" s="52">
        <v>2</v>
      </c>
      <c r="AJ135" s="52"/>
      <c r="AK135" s="52">
        <v>4</v>
      </c>
      <c r="AL135" s="52">
        <v>4</v>
      </c>
      <c r="AM135" s="52">
        <v>2</v>
      </c>
      <c r="AN135" s="52">
        <v>2</v>
      </c>
    </row>
    <row r="136" spans="1:40" s="65" customFormat="1" x14ac:dyDescent="0.3">
      <c r="A136" s="66">
        <v>125</v>
      </c>
      <c r="B136" s="51">
        <v>125</v>
      </c>
      <c r="C136" s="52" t="s">
        <v>67</v>
      </c>
      <c r="D136" s="53" t="s">
        <v>88</v>
      </c>
      <c r="E136" s="52" t="s">
        <v>40</v>
      </c>
      <c r="F136" s="51" t="s">
        <v>42</v>
      </c>
      <c r="G136" s="54">
        <f>SQRT(POWER((N137-N136),2)+POWER((O137-O136),2)+POWER((M137-M136),2))</f>
        <v>34.554896903303586</v>
      </c>
      <c r="H136" s="55">
        <f t="shared" si="3"/>
        <v>3452.0656375237741</v>
      </c>
      <c r="I136" s="55">
        <f>+H136-G136-AE136</f>
        <v>3417.5107406204706</v>
      </c>
      <c r="J136" s="54">
        <v>200</v>
      </c>
      <c r="K136" s="67" t="s">
        <v>86</v>
      </c>
      <c r="L136" s="56">
        <v>18</v>
      </c>
      <c r="M136" s="56"/>
      <c r="N136" s="57">
        <v>273215.06</v>
      </c>
      <c r="O136" s="57">
        <v>8671860</v>
      </c>
      <c r="P136" s="58" t="s">
        <v>38</v>
      </c>
      <c r="Q136" s="58" t="s">
        <v>38</v>
      </c>
      <c r="R136" s="51" t="s">
        <v>58</v>
      </c>
      <c r="S136" s="58" t="s">
        <v>38</v>
      </c>
      <c r="T136" s="52" t="s">
        <v>24</v>
      </c>
      <c r="U136" s="51" t="s">
        <v>46</v>
      </c>
      <c r="V136" s="51">
        <v>9</v>
      </c>
      <c r="W136" s="51">
        <v>250</v>
      </c>
      <c r="X136" s="51" t="s">
        <v>47</v>
      </c>
      <c r="Y136" s="52" t="s">
        <v>84</v>
      </c>
      <c r="Z136" s="51" t="s">
        <v>48</v>
      </c>
      <c r="AA136" s="51" t="s">
        <v>49</v>
      </c>
      <c r="AB136" s="52" t="s">
        <v>80</v>
      </c>
      <c r="AC136" s="51"/>
      <c r="AD136" s="64">
        <f>G136+AD135</f>
        <v>4569.0522876820251</v>
      </c>
      <c r="AE136" s="60"/>
      <c r="AF136" s="60"/>
      <c r="AG136" s="52"/>
      <c r="AH136" s="52">
        <v>2</v>
      </c>
      <c r="AI136" s="52">
        <v>2</v>
      </c>
      <c r="AJ136" s="52"/>
      <c r="AK136" s="52">
        <v>2</v>
      </c>
      <c r="AL136" s="52">
        <v>2</v>
      </c>
      <c r="AM136" s="52">
        <v>2</v>
      </c>
      <c r="AN136" s="52">
        <v>1</v>
      </c>
    </row>
    <row r="137" spans="1:40" s="65" customFormat="1" x14ac:dyDescent="0.3">
      <c r="A137" s="66">
        <v>126</v>
      </c>
      <c r="B137" s="51">
        <v>126</v>
      </c>
      <c r="C137" s="52" t="s">
        <v>67</v>
      </c>
      <c r="D137" s="53" t="s">
        <v>88</v>
      </c>
      <c r="E137" s="52" t="s">
        <v>40</v>
      </c>
      <c r="F137" s="51" t="s">
        <v>42</v>
      </c>
      <c r="G137" s="54">
        <f>SQRT(POWER((N138-N137),2)+POWER((O138-O137),2)+POWER((M138-M137),2))</f>
        <v>25.057605631877298</v>
      </c>
      <c r="H137" s="55">
        <f t="shared" si="3"/>
        <v>3417.5107406204706</v>
      </c>
      <c r="I137" s="55">
        <f>+H137-G137-AE137</f>
        <v>3392.4531349885933</v>
      </c>
      <c r="J137" s="54">
        <v>200</v>
      </c>
      <c r="K137" s="67" t="s">
        <v>86</v>
      </c>
      <c r="L137" s="56">
        <v>18</v>
      </c>
      <c r="M137" s="56"/>
      <c r="N137" s="57">
        <v>273181.03000000003</v>
      </c>
      <c r="O137" s="57">
        <v>8671854</v>
      </c>
      <c r="P137" s="58" t="s">
        <v>38</v>
      </c>
      <c r="Q137" s="58" t="s">
        <v>38</v>
      </c>
      <c r="R137" s="51" t="s">
        <v>58</v>
      </c>
      <c r="S137" s="58" t="s">
        <v>38</v>
      </c>
      <c r="T137" s="52" t="s">
        <v>24</v>
      </c>
      <c r="U137" s="51" t="s">
        <v>46</v>
      </c>
      <c r="V137" s="51">
        <v>9</v>
      </c>
      <c r="W137" s="51">
        <v>250</v>
      </c>
      <c r="X137" s="51" t="s">
        <v>47</v>
      </c>
      <c r="Y137" s="52" t="s">
        <v>84</v>
      </c>
      <c r="Z137" s="51" t="s">
        <v>48</v>
      </c>
      <c r="AA137" s="51" t="s">
        <v>49</v>
      </c>
      <c r="AB137" s="52" t="s">
        <v>80</v>
      </c>
      <c r="AC137" s="51"/>
      <c r="AD137" s="64">
        <f>G137+AD136</f>
        <v>4594.1098933139019</v>
      </c>
      <c r="AE137" s="60"/>
      <c r="AF137" s="60"/>
      <c r="AG137" s="52"/>
      <c r="AH137" s="52">
        <v>2</v>
      </c>
      <c r="AI137" s="52">
        <v>2</v>
      </c>
      <c r="AJ137" s="52"/>
      <c r="AK137" s="52">
        <v>2</v>
      </c>
      <c r="AL137" s="52">
        <v>2</v>
      </c>
      <c r="AM137" s="52">
        <v>2</v>
      </c>
      <c r="AN137" s="52">
        <v>1</v>
      </c>
    </row>
    <row r="138" spans="1:40" s="65" customFormat="1" x14ac:dyDescent="0.3">
      <c r="A138" s="66">
        <v>127</v>
      </c>
      <c r="B138" s="51">
        <v>127</v>
      </c>
      <c r="C138" s="52" t="s">
        <v>67</v>
      </c>
      <c r="D138" s="53" t="s">
        <v>88</v>
      </c>
      <c r="E138" s="52" t="s">
        <v>40</v>
      </c>
      <c r="F138" s="51" t="s">
        <v>42</v>
      </c>
      <c r="G138" s="54">
        <f>SQRT(POWER((N139-N138),2)+POWER((O139-O138),2)+POWER((M139-M138),2))</f>
        <v>49.439163625782193</v>
      </c>
      <c r="H138" s="55">
        <f t="shared" si="3"/>
        <v>3392.4531349885933</v>
      </c>
      <c r="I138" s="55">
        <f>+H138-G138-AE138</f>
        <v>3343.0139713628109</v>
      </c>
      <c r="J138" s="54">
        <v>200</v>
      </c>
      <c r="K138" s="67" t="s">
        <v>86</v>
      </c>
      <c r="L138" s="56">
        <v>18</v>
      </c>
      <c r="M138" s="56"/>
      <c r="N138" s="57">
        <v>273156.96999999997</v>
      </c>
      <c r="O138" s="57">
        <v>8671847</v>
      </c>
      <c r="P138" s="58" t="s">
        <v>38</v>
      </c>
      <c r="Q138" s="58" t="s">
        <v>38</v>
      </c>
      <c r="R138" s="51" t="s">
        <v>58</v>
      </c>
      <c r="S138" s="58" t="s">
        <v>38</v>
      </c>
      <c r="T138" s="52" t="s">
        <v>24</v>
      </c>
      <c r="U138" s="51" t="s">
        <v>46</v>
      </c>
      <c r="V138" s="51">
        <v>9</v>
      </c>
      <c r="W138" s="51">
        <v>250</v>
      </c>
      <c r="X138" s="51" t="s">
        <v>47</v>
      </c>
      <c r="Y138" s="52" t="s">
        <v>84</v>
      </c>
      <c r="Z138" s="51" t="s">
        <v>48</v>
      </c>
      <c r="AA138" s="51" t="s">
        <v>49</v>
      </c>
      <c r="AB138" s="52" t="s">
        <v>80</v>
      </c>
      <c r="AC138" s="51"/>
      <c r="AD138" s="64">
        <f>G138+AD137</f>
        <v>4643.5490569396843</v>
      </c>
      <c r="AE138" s="60"/>
      <c r="AF138" s="60"/>
      <c r="AG138" s="52"/>
      <c r="AH138" s="52">
        <v>2</v>
      </c>
      <c r="AI138" s="52">
        <v>2</v>
      </c>
      <c r="AJ138" s="52"/>
      <c r="AK138" s="52">
        <v>2</v>
      </c>
      <c r="AL138" s="52">
        <v>2</v>
      </c>
      <c r="AM138" s="52">
        <v>2</v>
      </c>
      <c r="AN138" s="52">
        <v>1</v>
      </c>
    </row>
    <row r="139" spans="1:40" s="65" customFormat="1" x14ac:dyDescent="0.3">
      <c r="A139" s="66">
        <v>128</v>
      </c>
      <c r="B139" s="51">
        <v>128</v>
      </c>
      <c r="C139" s="52" t="s">
        <v>67</v>
      </c>
      <c r="D139" s="53" t="s">
        <v>88</v>
      </c>
      <c r="E139" s="52" t="s">
        <v>40</v>
      </c>
      <c r="F139" s="51" t="s">
        <v>42</v>
      </c>
      <c r="G139" s="54">
        <f>SQRT(POWER((N140-N139),2)+POWER((O140-O139),2)+POWER((M140-M139),2))</f>
        <v>35.755908602087153</v>
      </c>
      <c r="H139" s="55">
        <f t="shared" si="3"/>
        <v>3343.0139713628109</v>
      </c>
      <c r="I139" s="55">
        <f>+H139-G139-AE139</f>
        <v>3307.258062760724</v>
      </c>
      <c r="J139" s="54">
        <v>200</v>
      </c>
      <c r="K139" s="67" t="s">
        <v>86</v>
      </c>
      <c r="L139" s="56">
        <v>18</v>
      </c>
      <c r="M139" s="56"/>
      <c r="N139" s="57">
        <v>273109.62</v>
      </c>
      <c r="O139" s="57">
        <v>8671832.7799999993</v>
      </c>
      <c r="P139" s="58" t="s">
        <v>38</v>
      </c>
      <c r="Q139" s="58" t="s">
        <v>38</v>
      </c>
      <c r="R139" s="51" t="s">
        <v>58</v>
      </c>
      <c r="S139" s="58" t="s">
        <v>38</v>
      </c>
      <c r="T139" s="52" t="s">
        <v>24</v>
      </c>
      <c r="U139" s="51" t="s">
        <v>46</v>
      </c>
      <c r="V139" s="51">
        <v>9</v>
      </c>
      <c r="W139" s="51">
        <v>250</v>
      </c>
      <c r="X139" s="51" t="s">
        <v>47</v>
      </c>
      <c r="Y139" s="52" t="s">
        <v>84</v>
      </c>
      <c r="Z139" s="51" t="s">
        <v>48</v>
      </c>
      <c r="AA139" s="51" t="s">
        <v>49</v>
      </c>
      <c r="AB139" s="52" t="s">
        <v>80</v>
      </c>
      <c r="AC139" s="51"/>
      <c r="AD139" s="64">
        <f>G139+AD138</f>
        <v>4679.3049655417717</v>
      </c>
      <c r="AE139" s="60"/>
      <c r="AF139" s="60"/>
      <c r="AG139" s="52"/>
      <c r="AH139" s="52">
        <v>2</v>
      </c>
      <c r="AI139" s="52">
        <v>2</v>
      </c>
      <c r="AJ139" s="52"/>
      <c r="AK139" s="52">
        <v>2</v>
      </c>
      <c r="AL139" s="52">
        <v>2</v>
      </c>
      <c r="AM139" s="52">
        <v>2</v>
      </c>
      <c r="AN139" s="52">
        <v>1</v>
      </c>
    </row>
    <row r="140" spans="1:40" s="65" customFormat="1" x14ac:dyDescent="0.3">
      <c r="A140" s="66">
        <v>129</v>
      </c>
      <c r="B140" s="51">
        <v>129</v>
      </c>
      <c r="C140" s="52" t="s">
        <v>67</v>
      </c>
      <c r="D140" s="53" t="s">
        <v>88</v>
      </c>
      <c r="E140" s="52" t="s">
        <v>40</v>
      </c>
      <c r="F140" s="51" t="s">
        <v>42</v>
      </c>
      <c r="G140" s="54">
        <f>SQRT(POWER((N141-N140),2)+POWER((O141-O140),2)+POWER((M141-M140),2))</f>
        <v>30.18660133267614</v>
      </c>
      <c r="H140" s="55">
        <f t="shared" si="3"/>
        <v>3307.258062760724</v>
      </c>
      <c r="I140" s="55">
        <f>+H140-G140-AE140</f>
        <v>3277.0714614280478</v>
      </c>
      <c r="J140" s="54">
        <v>200</v>
      </c>
      <c r="K140" s="67" t="s">
        <v>86</v>
      </c>
      <c r="L140" s="56">
        <v>18</v>
      </c>
      <c r="M140" s="56"/>
      <c r="N140" s="57">
        <v>273076.37</v>
      </c>
      <c r="O140" s="57">
        <v>8671819.6300000008</v>
      </c>
      <c r="P140" s="58" t="s">
        <v>38</v>
      </c>
      <c r="Q140" s="58" t="s">
        <v>38</v>
      </c>
      <c r="R140" s="51" t="s">
        <v>58</v>
      </c>
      <c r="S140" s="58" t="s">
        <v>38</v>
      </c>
      <c r="T140" s="52" t="s">
        <v>24</v>
      </c>
      <c r="U140" s="51" t="s">
        <v>46</v>
      </c>
      <c r="V140" s="51">
        <v>9</v>
      </c>
      <c r="W140" s="51">
        <v>250</v>
      </c>
      <c r="X140" s="51" t="s">
        <v>47</v>
      </c>
      <c r="Y140" s="52" t="s">
        <v>84</v>
      </c>
      <c r="Z140" s="51" t="s">
        <v>48</v>
      </c>
      <c r="AA140" s="51" t="s">
        <v>49</v>
      </c>
      <c r="AB140" s="52" t="s">
        <v>80</v>
      </c>
      <c r="AC140" s="51"/>
      <c r="AD140" s="64">
        <f>G140+AD139</f>
        <v>4709.4915668744479</v>
      </c>
      <c r="AE140" s="60"/>
      <c r="AF140" s="60"/>
      <c r="AG140" s="52"/>
      <c r="AH140" s="52">
        <v>2</v>
      </c>
      <c r="AI140" s="52">
        <v>2</v>
      </c>
      <c r="AJ140" s="52"/>
      <c r="AK140" s="52">
        <v>2</v>
      </c>
      <c r="AL140" s="52">
        <v>2</v>
      </c>
      <c r="AM140" s="52">
        <v>2</v>
      </c>
      <c r="AN140" s="52">
        <v>1</v>
      </c>
    </row>
    <row r="141" spans="1:40" s="65" customFormat="1" x14ac:dyDescent="0.3">
      <c r="A141" s="66">
        <v>130</v>
      </c>
      <c r="B141" s="51">
        <v>130</v>
      </c>
      <c r="C141" s="52" t="s">
        <v>67</v>
      </c>
      <c r="D141" s="53" t="s">
        <v>88</v>
      </c>
      <c r="E141" s="52" t="s">
        <v>40</v>
      </c>
      <c r="F141" s="51" t="s">
        <v>42</v>
      </c>
      <c r="G141" s="54">
        <f>SQRT(POWER((N142-N141),2)+POWER((O142-O141),2)+POWER((M142-M141),2))</f>
        <v>30.845161694885245</v>
      </c>
      <c r="H141" s="55">
        <f t="shared" si="3"/>
        <v>3277.0714614280478</v>
      </c>
      <c r="I141" s="55">
        <f>+H141-G141-AE141</f>
        <v>3246.2262997331627</v>
      </c>
      <c r="J141" s="54">
        <v>200</v>
      </c>
      <c r="K141" s="67" t="s">
        <v>86</v>
      </c>
      <c r="L141" s="56">
        <v>18</v>
      </c>
      <c r="M141" s="56"/>
      <c r="N141" s="57">
        <v>273049.15000000002</v>
      </c>
      <c r="O141" s="57">
        <v>8671806.5800000001</v>
      </c>
      <c r="P141" s="58" t="s">
        <v>38</v>
      </c>
      <c r="Q141" s="58" t="s">
        <v>38</v>
      </c>
      <c r="R141" s="51" t="s">
        <v>58</v>
      </c>
      <c r="S141" s="58" t="s">
        <v>38</v>
      </c>
      <c r="T141" s="52" t="s">
        <v>24</v>
      </c>
      <c r="U141" s="51" t="s">
        <v>46</v>
      </c>
      <c r="V141" s="51">
        <v>9</v>
      </c>
      <c r="W141" s="51">
        <v>250</v>
      </c>
      <c r="X141" s="51" t="s">
        <v>47</v>
      </c>
      <c r="Y141" s="52" t="s">
        <v>84</v>
      </c>
      <c r="Z141" s="51" t="s">
        <v>48</v>
      </c>
      <c r="AA141" s="51" t="s">
        <v>49</v>
      </c>
      <c r="AB141" s="52" t="s">
        <v>80</v>
      </c>
      <c r="AC141" s="51"/>
      <c r="AD141" s="64">
        <f>G141+AD140</f>
        <v>4740.336728569333</v>
      </c>
      <c r="AE141" s="60"/>
      <c r="AF141" s="60"/>
      <c r="AG141" s="52"/>
      <c r="AH141" s="52">
        <v>2</v>
      </c>
      <c r="AI141" s="52">
        <v>2</v>
      </c>
      <c r="AJ141" s="52"/>
      <c r="AK141" s="52">
        <v>2</v>
      </c>
      <c r="AL141" s="52">
        <v>2</v>
      </c>
      <c r="AM141" s="52">
        <v>2</v>
      </c>
      <c r="AN141" s="52">
        <v>1</v>
      </c>
    </row>
    <row r="142" spans="1:40" s="65" customFormat="1" x14ac:dyDescent="0.3">
      <c r="A142" s="66">
        <v>131</v>
      </c>
      <c r="B142" s="51">
        <v>131</v>
      </c>
      <c r="C142" s="52" t="s">
        <v>67</v>
      </c>
      <c r="D142" s="53" t="s">
        <v>88</v>
      </c>
      <c r="E142" s="52" t="s">
        <v>40</v>
      </c>
      <c r="F142" s="51" t="s">
        <v>42</v>
      </c>
      <c r="G142" s="54">
        <f>SQRT(POWER((N143-N142),2)+POWER((O143-O142),2)+POWER((M143-M142),2))</f>
        <v>30.055729903340524</v>
      </c>
      <c r="H142" s="55">
        <f t="shared" si="3"/>
        <v>3246.2262997331627</v>
      </c>
      <c r="I142" s="55">
        <f>+H142-G142-AE142</f>
        <v>3216.1705698298224</v>
      </c>
      <c r="J142" s="54">
        <v>200</v>
      </c>
      <c r="K142" s="67" t="s">
        <v>86</v>
      </c>
      <c r="L142" s="56">
        <v>18</v>
      </c>
      <c r="M142" s="56"/>
      <c r="N142" s="57">
        <v>273021.31</v>
      </c>
      <c r="O142" s="57">
        <v>8671793.3000000007</v>
      </c>
      <c r="P142" s="58" t="s">
        <v>38</v>
      </c>
      <c r="Q142" s="58" t="s">
        <v>38</v>
      </c>
      <c r="R142" s="51" t="s">
        <v>58</v>
      </c>
      <c r="S142" s="58" t="s">
        <v>38</v>
      </c>
      <c r="T142" s="52" t="s">
        <v>24</v>
      </c>
      <c r="U142" s="51" t="s">
        <v>46</v>
      </c>
      <c r="V142" s="51">
        <v>9</v>
      </c>
      <c r="W142" s="51">
        <v>250</v>
      </c>
      <c r="X142" s="51" t="s">
        <v>47</v>
      </c>
      <c r="Y142" s="52" t="s">
        <v>84</v>
      </c>
      <c r="Z142" s="51" t="s">
        <v>48</v>
      </c>
      <c r="AA142" s="51" t="s">
        <v>49</v>
      </c>
      <c r="AB142" s="52" t="s">
        <v>80</v>
      </c>
      <c r="AC142" s="51"/>
      <c r="AD142" s="64">
        <f>G142+AD141</f>
        <v>4770.3924584726738</v>
      </c>
      <c r="AE142" s="60"/>
      <c r="AF142" s="60"/>
      <c r="AG142" s="52"/>
      <c r="AH142" s="52">
        <v>2</v>
      </c>
      <c r="AI142" s="52">
        <v>2</v>
      </c>
      <c r="AJ142" s="52"/>
      <c r="AK142" s="52">
        <v>2</v>
      </c>
      <c r="AL142" s="52">
        <v>2</v>
      </c>
      <c r="AM142" s="52">
        <v>2</v>
      </c>
      <c r="AN142" s="52">
        <v>1</v>
      </c>
    </row>
    <row r="143" spans="1:40" s="65" customFormat="1" x14ac:dyDescent="0.3">
      <c r="A143" s="66">
        <v>132</v>
      </c>
      <c r="B143" s="51">
        <v>132</v>
      </c>
      <c r="C143" s="52" t="s">
        <v>67</v>
      </c>
      <c r="D143" s="53" t="s">
        <v>88</v>
      </c>
      <c r="E143" s="52" t="s">
        <v>40</v>
      </c>
      <c r="F143" s="51" t="s">
        <v>42</v>
      </c>
      <c r="G143" s="54">
        <f>SQRT(POWER((N144-N143),2)+POWER((O144-O143),2)+POWER((M144-M143),2))</f>
        <v>32.461102877613108</v>
      </c>
      <c r="H143" s="55">
        <f t="shared" si="3"/>
        <v>3216.1705698298224</v>
      </c>
      <c r="I143" s="55">
        <f>+H143-G143-AE143</f>
        <v>3183.7094669522094</v>
      </c>
      <c r="J143" s="54">
        <v>200</v>
      </c>
      <c r="K143" s="67" t="s">
        <v>86</v>
      </c>
      <c r="L143" s="56">
        <v>18</v>
      </c>
      <c r="M143" s="56"/>
      <c r="N143" s="57">
        <v>272995.44</v>
      </c>
      <c r="O143" s="57">
        <v>8671778</v>
      </c>
      <c r="P143" s="58" t="s">
        <v>38</v>
      </c>
      <c r="Q143" s="58" t="s">
        <v>38</v>
      </c>
      <c r="R143" s="51" t="s">
        <v>58</v>
      </c>
      <c r="S143" s="58" t="s">
        <v>38</v>
      </c>
      <c r="T143" s="52" t="s">
        <v>24</v>
      </c>
      <c r="U143" s="51" t="s">
        <v>46</v>
      </c>
      <c r="V143" s="51">
        <v>9</v>
      </c>
      <c r="W143" s="51">
        <v>250</v>
      </c>
      <c r="X143" s="51" t="s">
        <v>47</v>
      </c>
      <c r="Y143" s="52" t="s">
        <v>84</v>
      </c>
      <c r="Z143" s="51" t="s">
        <v>48</v>
      </c>
      <c r="AA143" s="51" t="s">
        <v>49</v>
      </c>
      <c r="AB143" s="52" t="s">
        <v>80</v>
      </c>
      <c r="AC143" s="51"/>
      <c r="AD143" s="64">
        <f>G143+AD142</f>
        <v>4802.8535613502872</v>
      </c>
      <c r="AE143" s="60"/>
      <c r="AF143" s="60"/>
      <c r="AG143" s="52"/>
      <c r="AH143" s="52">
        <v>2</v>
      </c>
      <c r="AI143" s="52">
        <v>2</v>
      </c>
      <c r="AJ143" s="52"/>
      <c r="AK143" s="52">
        <v>2</v>
      </c>
      <c r="AL143" s="52">
        <v>2</v>
      </c>
      <c r="AM143" s="52">
        <v>2</v>
      </c>
      <c r="AN143" s="52">
        <v>1</v>
      </c>
    </row>
    <row r="144" spans="1:40" s="65" customFormat="1" x14ac:dyDescent="0.3">
      <c r="A144" s="66">
        <v>133</v>
      </c>
      <c r="B144" s="51">
        <v>133</v>
      </c>
      <c r="C144" s="52" t="s">
        <v>67</v>
      </c>
      <c r="D144" s="53" t="s">
        <v>88</v>
      </c>
      <c r="E144" s="52" t="s">
        <v>40</v>
      </c>
      <c r="F144" s="51" t="s">
        <v>42</v>
      </c>
      <c r="G144" s="54">
        <f>SQRT(POWER((N145-N144),2)+POWER((O145-O144),2)+POWER((M145-M144),2))</f>
        <v>41.501927665016368</v>
      </c>
      <c r="H144" s="55">
        <f t="shared" si="3"/>
        <v>3183.7094669522094</v>
      </c>
      <c r="I144" s="55">
        <f>+H144-G144-AE144</f>
        <v>3142.207539287193</v>
      </c>
      <c r="J144" s="54">
        <v>200</v>
      </c>
      <c r="K144" s="67" t="s">
        <v>86</v>
      </c>
      <c r="L144" s="56">
        <v>18</v>
      </c>
      <c r="M144" s="56"/>
      <c r="N144" s="57">
        <v>272968.40000000002</v>
      </c>
      <c r="O144" s="57">
        <v>8671760.0399999991</v>
      </c>
      <c r="P144" s="58" t="s">
        <v>38</v>
      </c>
      <c r="Q144" s="58" t="s">
        <v>38</v>
      </c>
      <c r="R144" s="51" t="s">
        <v>58</v>
      </c>
      <c r="S144" s="58" t="s">
        <v>38</v>
      </c>
      <c r="T144" s="52" t="s">
        <v>24</v>
      </c>
      <c r="U144" s="51" t="s">
        <v>46</v>
      </c>
      <c r="V144" s="51">
        <v>9</v>
      </c>
      <c r="W144" s="51">
        <v>250</v>
      </c>
      <c r="X144" s="51" t="s">
        <v>47</v>
      </c>
      <c r="Y144" s="52" t="s">
        <v>84</v>
      </c>
      <c r="Z144" s="51" t="s">
        <v>48</v>
      </c>
      <c r="AA144" s="51" t="s">
        <v>49</v>
      </c>
      <c r="AB144" s="52" t="s">
        <v>80</v>
      </c>
      <c r="AC144" s="51"/>
      <c r="AD144" s="64">
        <f>G144+AD143</f>
        <v>4844.3554890153036</v>
      </c>
      <c r="AE144" s="60"/>
      <c r="AF144" s="60"/>
      <c r="AG144" s="52"/>
      <c r="AH144" s="52">
        <v>2</v>
      </c>
      <c r="AI144" s="52">
        <v>2</v>
      </c>
      <c r="AJ144" s="52"/>
      <c r="AK144" s="52">
        <v>2</v>
      </c>
      <c r="AL144" s="52">
        <v>2</v>
      </c>
      <c r="AM144" s="52">
        <v>2</v>
      </c>
      <c r="AN144" s="52">
        <v>1</v>
      </c>
    </row>
    <row r="145" spans="1:40" s="65" customFormat="1" x14ac:dyDescent="0.3">
      <c r="A145" s="66">
        <v>134</v>
      </c>
      <c r="B145" s="51">
        <v>134</v>
      </c>
      <c r="C145" s="52" t="s">
        <v>67</v>
      </c>
      <c r="D145" s="53" t="s">
        <v>88</v>
      </c>
      <c r="E145" s="52" t="s">
        <v>40</v>
      </c>
      <c r="F145" s="51" t="s">
        <v>42</v>
      </c>
      <c r="G145" s="54">
        <f>SQRT(POWER((N146-N145),2)+POWER((O146-O145),2)+POWER((M146-M145),2))</f>
        <v>21.948275559002745</v>
      </c>
      <c r="H145" s="55">
        <f t="shared" si="3"/>
        <v>3142.207539287193</v>
      </c>
      <c r="I145" s="55">
        <f>+H145-G145-AE145</f>
        <v>3120.25926372819</v>
      </c>
      <c r="J145" s="54">
        <v>200</v>
      </c>
      <c r="K145" s="67" t="s">
        <v>86</v>
      </c>
      <c r="L145" s="56">
        <v>18</v>
      </c>
      <c r="M145" s="56"/>
      <c r="N145" s="57">
        <v>272934.96000000002</v>
      </c>
      <c r="O145" s="57">
        <v>8671735.4600000009</v>
      </c>
      <c r="P145" s="58" t="s">
        <v>38</v>
      </c>
      <c r="Q145" s="58" t="s">
        <v>38</v>
      </c>
      <c r="R145" s="51" t="s">
        <v>58</v>
      </c>
      <c r="S145" s="58" t="s">
        <v>38</v>
      </c>
      <c r="T145" s="52" t="s">
        <v>24</v>
      </c>
      <c r="U145" s="51" t="s">
        <v>46</v>
      </c>
      <c r="V145" s="51">
        <v>9</v>
      </c>
      <c r="W145" s="51">
        <v>250</v>
      </c>
      <c r="X145" s="51" t="s">
        <v>47</v>
      </c>
      <c r="Y145" s="52" t="s">
        <v>57</v>
      </c>
      <c r="Z145" s="51" t="s">
        <v>48</v>
      </c>
      <c r="AA145" s="51" t="s">
        <v>49</v>
      </c>
      <c r="AB145" s="52" t="s">
        <v>80</v>
      </c>
      <c r="AC145" s="51"/>
      <c r="AD145" s="64">
        <f>G145+AD144</f>
        <v>4866.3037645743061</v>
      </c>
      <c r="AE145" s="60"/>
      <c r="AF145" s="60"/>
      <c r="AG145" s="52"/>
      <c r="AH145" s="52">
        <v>2</v>
      </c>
      <c r="AI145" s="52">
        <v>2</v>
      </c>
      <c r="AJ145" s="52"/>
      <c r="AK145" s="52">
        <v>2</v>
      </c>
      <c r="AL145" s="52">
        <v>2</v>
      </c>
      <c r="AM145" s="52">
        <v>2</v>
      </c>
      <c r="AN145" s="52">
        <v>1</v>
      </c>
    </row>
    <row r="146" spans="1:40" s="65" customFormat="1" x14ac:dyDescent="0.3">
      <c r="A146" s="66">
        <v>135</v>
      </c>
      <c r="B146" s="51">
        <v>135</v>
      </c>
      <c r="C146" s="52" t="s">
        <v>67</v>
      </c>
      <c r="D146" s="53" t="s">
        <v>88</v>
      </c>
      <c r="E146" s="52" t="s">
        <v>40</v>
      </c>
      <c r="F146" s="51" t="s">
        <v>42</v>
      </c>
      <c r="G146" s="54">
        <f>SQRT(POWER((N147-N146),2)+POWER((O147-O146),2)+POWER((M147-M146),2))</f>
        <v>31.786538031137972</v>
      </c>
      <c r="H146" s="55">
        <f t="shared" si="3"/>
        <v>3120.25926372819</v>
      </c>
      <c r="I146" s="55">
        <f>+H146-G146-AE146</f>
        <v>3088.4727256970523</v>
      </c>
      <c r="J146" s="54">
        <v>200</v>
      </c>
      <c r="K146" s="67" t="s">
        <v>86</v>
      </c>
      <c r="L146" s="56">
        <v>18</v>
      </c>
      <c r="M146" s="56"/>
      <c r="N146" s="57">
        <v>272918.03999999998</v>
      </c>
      <c r="O146" s="57">
        <v>8671721.4800000004</v>
      </c>
      <c r="P146" s="58" t="s">
        <v>38</v>
      </c>
      <c r="Q146" s="58" t="s">
        <v>38</v>
      </c>
      <c r="R146" s="51" t="s">
        <v>58</v>
      </c>
      <c r="S146" s="58" t="s">
        <v>38</v>
      </c>
      <c r="T146" s="52" t="s">
        <v>24</v>
      </c>
      <c r="U146" s="51" t="s">
        <v>46</v>
      </c>
      <c r="V146" s="51">
        <v>9</v>
      </c>
      <c r="W146" s="51">
        <v>250</v>
      </c>
      <c r="X146" s="51" t="s">
        <v>47</v>
      </c>
      <c r="Y146" s="52" t="s">
        <v>82</v>
      </c>
      <c r="Z146" s="51" t="s">
        <v>48</v>
      </c>
      <c r="AA146" s="51" t="s">
        <v>49</v>
      </c>
      <c r="AB146" s="52" t="s">
        <v>80</v>
      </c>
      <c r="AC146" s="51"/>
      <c r="AD146" s="64">
        <f>G146+AD145</f>
        <v>4898.0903026054439</v>
      </c>
      <c r="AE146" s="60"/>
      <c r="AF146" s="60"/>
      <c r="AG146" s="52"/>
      <c r="AH146" s="52">
        <v>2</v>
      </c>
      <c r="AI146" s="52">
        <v>2</v>
      </c>
      <c r="AJ146" s="52"/>
      <c r="AK146" s="52">
        <v>2</v>
      </c>
      <c r="AL146" s="52">
        <v>2</v>
      </c>
      <c r="AM146" s="52">
        <v>2</v>
      </c>
      <c r="AN146" s="52">
        <v>1</v>
      </c>
    </row>
    <row r="147" spans="1:40" s="65" customFormat="1" x14ac:dyDescent="0.3">
      <c r="A147" s="66">
        <v>136</v>
      </c>
      <c r="B147" s="51">
        <v>136</v>
      </c>
      <c r="C147" s="52" t="s">
        <v>67</v>
      </c>
      <c r="D147" s="53" t="s">
        <v>88</v>
      </c>
      <c r="E147" s="52" t="s">
        <v>40</v>
      </c>
      <c r="F147" s="51" t="s">
        <v>42</v>
      </c>
      <c r="G147" s="54">
        <f>SQRT(POWER((N148-N147),2)+POWER((O148-O147),2)+POWER((M148-M147),2))</f>
        <v>61.410461649662587</v>
      </c>
      <c r="H147" s="55">
        <f t="shared" si="3"/>
        <v>3088.4727256970523</v>
      </c>
      <c r="I147" s="55">
        <f>+H147-G147-AE147</f>
        <v>3027.0622640473898</v>
      </c>
      <c r="J147" s="54">
        <v>200</v>
      </c>
      <c r="K147" s="67" t="s">
        <v>86</v>
      </c>
      <c r="L147" s="56">
        <v>18</v>
      </c>
      <c r="M147" s="56"/>
      <c r="N147" s="57">
        <v>272894.32</v>
      </c>
      <c r="O147" s="57">
        <v>8671700.3200000003</v>
      </c>
      <c r="P147" s="58" t="s">
        <v>38</v>
      </c>
      <c r="Q147" s="58" t="s">
        <v>38</v>
      </c>
      <c r="R147" s="51" t="s">
        <v>58</v>
      </c>
      <c r="S147" s="58" t="s">
        <v>38</v>
      </c>
      <c r="T147" s="52" t="s">
        <v>24</v>
      </c>
      <c r="U147" s="51" t="s">
        <v>46</v>
      </c>
      <c r="V147" s="51">
        <v>9</v>
      </c>
      <c r="W147" s="51">
        <v>250</v>
      </c>
      <c r="X147" s="51" t="s">
        <v>47</v>
      </c>
      <c r="Y147" s="52" t="s">
        <v>82</v>
      </c>
      <c r="Z147" s="51" t="s">
        <v>48</v>
      </c>
      <c r="AA147" s="51" t="s">
        <v>49</v>
      </c>
      <c r="AB147" s="52" t="s">
        <v>80</v>
      </c>
      <c r="AC147" s="51"/>
      <c r="AD147" s="64">
        <f>G147+AD146</f>
        <v>4959.5007642551063</v>
      </c>
      <c r="AE147" s="60"/>
      <c r="AF147" s="60"/>
      <c r="AG147" s="52"/>
      <c r="AH147" s="52">
        <v>2</v>
      </c>
      <c r="AI147" s="52">
        <v>2</v>
      </c>
      <c r="AJ147" s="52"/>
      <c r="AK147" s="52">
        <v>2</v>
      </c>
      <c r="AL147" s="52">
        <v>2</v>
      </c>
      <c r="AM147" s="52">
        <v>2</v>
      </c>
      <c r="AN147" s="52">
        <v>1</v>
      </c>
    </row>
    <row r="148" spans="1:40" s="65" customFormat="1" x14ac:dyDescent="0.3">
      <c r="A148" s="66">
        <v>137</v>
      </c>
      <c r="B148" s="51">
        <v>137</v>
      </c>
      <c r="C148" s="52" t="s">
        <v>67</v>
      </c>
      <c r="D148" s="53" t="s">
        <v>88</v>
      </c>
      <c r="E148" s="52" t="s">
        <v>40</v>
      </c>
      <c r="F148" s="51" t="s">
        <v>42</v>
      </c>
      <c r="G148" s="54">
        <f>SQRT(POWER((N149-N148),2)+POWER((O149-O148),2)+POWER((M149-M148),2))</f>
        <v>32.367468235326321</v>
      </c>
      <c r="H148" s="55">
        <f t="shared" si="3"/>
        <v>3027.0622640473898</v>
      </c>
      <c r="I148" s="55">
        <f>+H148-G148-AE148</f>
        <v>2994.6947958120636</v>
      </c>
      <c r="J148" s="54">
        <v>200</v>
      </c>
      <c r="K148" s="67" t="s">
        <v>86</v>
      </c>
      <c r="L148" s="56">
        <v>18</v>
      </c>
      <c r="M148" s="56"/>
      <c r="N148" s="57">
        <v>272848</v>
      </c>
      <c r="O148" s="57">
        <v>8671660</v>
      </c>
      <c r="P148" s="58" t="s">
        <v>38</v>
      </c>
      <c r="Q148" s="58" t="s">
        <v>38</v>
      </c>
      <c r="R148" s="51" t="s">
        <v>58</v>
      </c>
      <c r="S148" s="58" t="s">
        <v>38</v>
      </c>
      <c r="T148" s="52" t="s">
        <v>24</v>
      </c>
      <c r="U148" s="51" t="s">
        <v>46</v>
      </c>
      <c r="V148" s="51">
        <v>9</v>
      </c>
      <c r="W148" s="51">
        <v>250</v>
      </c>
      <c r="X148" s="51" t="s">
        <v>47</v>
      </c>
      <c r="Y148" s="52" t="s">
        <v>82</v>
      </c>
      <c r="Z148" s="51" t="s">
        <v>48</v>
      </c>
      <c r="AA148" s="51" t="s">
        <v>49</v>
      </c>
      <c r="AB148" s="52" t="s">
        <v>80</v>
      </c>
      <c r="AC148" s="51"/>
      <c r="AD148" s="64">
        <f>G148+AD147</f>
        <v>4991.868232490433</v>
      </c>
      <c r="AE148" s="60"/>
      <c r="AF148" s="60"/>
      <c r="AG148" s="52"/>
      <c r="AH148" s="52">
        <v>2</v>
      </c>
      <c r="AI148" s="52">
        <v>2</v>
      </c>
      <c r="AJ148" s="52"/>
      <c r="AK148" s="52">
        <v>2</v>
      </c>
      <c r="AL148" s="52">
        <v>2</v>
      </c>
      <c r="AM148" s="52">
        <v>2</v>
      </c>
      <c r="AN148" s="52">
        <v>1</v>
      </c>
    </row>
    <row r="149" spans="1:40" s="65" customFormat="1" x14ac:dyDescent="0.3">
      <c r="A149" s="66">
        <v>138</v>
      </c>
      <c r="B149" s="51">
        <v>138</v>
      </c>
      <c r="C149" s="52" t="s">
        <v>67</v>
      </c>
      <c r="D149" s="53" t="s">
        <v>88</v>
      </c>
      <c r="E149" s="52" t="s">
        <v>40</v>
      </c>
      <c r="F149" s="51" t="s">
        <v>42</v>
      </c>
      <c r="G149" s="54">
        <f>SQRT(POWER((N150-N149),2)+POWER((O150-O149),2)+POWER((M150-M149),2))</f>
        <v>31.338469969423461</v>
      </c>
      <c r="H149" s="55">
        <f t="shared" si="3"/>
        <v>2994.6947958120636</v>
      </c>
      <c r="I149" s="55">
        <f>+H149-G149-AE149</f>
        <v>2963.3563258426402</v>
      </c>
      <c r="J149" s="54">
        <v>200</v>
      </c>
      <c r="K149" s="67" t="s">
        <v>86</v>
      </c>
      <c r="L149" s="56">
        <v>18</v>
      </c>
      <c r="M149" s="56"/>
      <c r="N149" s="57">
        <v>272823.69</v>
      </c>
      <c r="O149" s="57">
        <v>8671638.6300000008</v>
      </c>
      <c r="P149" s="58" t="s">
        <v>38</v>
      </c>
      <c r="Q149" s="58" t="s">
        <v>38</v>
      </c>
      <c r="R149" s="51" t="s">
        <v>58</v>
      </c>
      <c r="S149" s="58" t="s">
        <v>38</v>
      </c>
      <c r="T149" s="52" t="s">
        <v>24</v>
      </c>
      <c r="U149" s="51" t="s">
        <v>46</v>
      </c>
      <c r="V149" s="51">
        <v>9</v>
      </c>
      <c r="W149" s="51">
        <v>250</v>
      </c>
      <c r="X149" s="51" t="s">
        <v>47</v>
      </c>
      <c r="Y149" s="52" t="s">
        <v>57</v>
      </c>
      <c r="Z149" s="51" t="s">
        <v>48</v>
      </c>
      <c r="AA149" s="51" t="s">
        <v>49</v>
      </c>
      <c r="AB149" s="52" t="s">
        <v>80</v>
      </c>
      <c r="AC149" s="51"/>
      <c r="AD149" s="64">
        <f>G149+AD148</f>
        <v>5023.2067024598564</v>
      </c>
      <c r="AE149" s="60"/>
      <c r="AF149" s="60"/>
      <c r="AG149" s="52"/>
      <c r="AH149" s="52">
        <v>2</v>
      </c>
      <c r="AI149" s="52">
        <v>2</v>
      </c>
      <c r="AJ149" s="52"/>
      <c r="AK149" s="52">
        <v>2</v>
      </c>
      <c r="AL149" s="52">
        <v>2</v>
      </c>
      <c r="AM149" s="52">
        <v>2</v>
      </c>
      <c r="AN149" s="52">
        <v>1</v>
      </c>
    </row>
    <row r="150" spans="1:40" s="65" customFormat="1" x14ac:dyDescent="0.3">
      <c r="A150" s="66">
        <v>139</v>
      </c>
      <c r="B150" s="51">
        <v>139</v>
      </c>
      <c r="C150" s="52" t="s">
        <v>67</v>
      </c>
      <c r="D150" s="53" t="s">
        <v>88</v>
      </c>
      <c r="E150" s="52" t="s">
        <v>40</v>
      </c>
      <c r="F150" s="51" t="s">
        <v>42</v>
      </c>
      <c r="G150" s="54">
        <f>SQRT(POWER((N151-N150),2)+POWER((O151-O150),2)+POWER((M151-M150),2))</f>
        <v>29.106853145153863</v>
      </c>
      <c r="H150" s="55">
        <f t="shared" si="3"/>
        <v>2963.3563258426402</v>
      </c>
      <c r="I150" s="55">
        <f>+H150-G150-AE150</f>
        <v>2934.2494726974865</v>
      </c>
      <c r="J150" s="54">
        <v>200</v>
      </c>
      <c r="K150" s="67" t="s">
        <v>86</v>
      </c>
      <c r="L150" s="56">
        <v>18</v>
      </c>
      <c r="M150" s="56"/>
      <c r="N150" s="57">
        <v>272799.68</v>
      </c>
      <c r="O150" s="57">
        <v>8671618.4900000002</v>
      </c>
      <c r="P150" s="58" t="s">
        <v>38</v>
      </c>
      <c r="Q150" s="58" t="s">
        <v>38</v>
      </c>
      <c r="R150" s="51" t="s">
        <v>58</v>
      </c>
      <c r="S150" s="58" t="s">
        <v>38</v>
      </c>
      <c r="T150" s="52" t="s">
        <v>24</v>
      </c>
      <c r="U150" s="51" t="s">
        <v>46</v>
      </c>
      <c r="V150" s="51">
        <v>9</v>
      </c>
      <c r="W150" s="51">
        <v>250</v>
      </c>
      <c r="X150" s="51" t="s">
        <v>47</v>
      </c>
      <c r="Y150" s="52" t="s">
        <v>82</v>
      </c>
      <c r="Z150" s="51" t="s">
        <v>48</v>
      </c>
      <c r="AA150" s="51" t="s">
        <v>49</v>
      </c>
      <c r="AB150" s="52" t="s">
        <v>80</v>
      </c>
      <c r="AC150" s="51"/>
      <c r="AD150" s="64">
        <f>G150+AD149</f>
        <v>5052.3135556050102</v>
      </c>
      <c r="AE150" s="60"/>
      <c r="AF150" s="60"/>
      <c r="AG150" s="52"/>
      <c r="AH150" s="52">
        <v>2</v>
      </c>
      <c r="AI150" s="52">
        <v>2</v>
      </c>
      <c r="AJ150" s="52"/>
      <c r="AK150" s="52">
        <v>2</v>
      </c>
      <c r="AL150" s="52">
        <v>2</v>
      </c>
      <c r="AM150" s="52">
        <v>2</v>
      </c>
      <c r="AN150" s="52">
        <v>1</v>
      </c>
    </row>
    <row r="151" spans="1:40" s="65" customFormat="1" x14ac:dyDescent="0.3">
      <c r="A151" s="66">
        <v>140</v>
      </c>
      <c r="B151" s="51">
        <v>140</v>
      </c>
      <c r="C151" s="52" t="s">
        <v>67</v>
      </c>
      <c r="D151" s="53" t="s">
        <v>88</v>
      </c>
      <c r="E151" s="52" t="s">
        <v>40</v>
      </c>
      <c r="F151" s="51" t="s">
        <v>42</v>
      </c>
      <c r="G151" s="54">
        <f>SQRT(POWER((N152-N151),2)+POWER((O152-O151),2)+POWER((M152-M151),2))</f>
        <v>29.259181464804396</v>
      </c>
      <c r="H151" s="55">
        <f t="shared" si="3"/>
        <v>2934.2494726974865</v>
      </c>
      <c r="I151" s="55">
        <f>+H151-G151-AE151</f>
        <v>2854.990291232682</v>
      </c>
      <c r="J151" s="54">
        <v>200</v>
      </c>
      <c r="K151" s="67" t="s">
        <v>86</v>
      </c>
      <c r="L151" s="56">
        <v>18</v>
      </c>
      <c r="M151" s="56"/>
      <c r="N151" s="57">
        <v>272777.76</v>
      </c>
      <c r="O151" s="57">
        <v>8671599.3399999999</v>
      </c>
      <c r="P151" s="58" t="s">
        <v>38</v>
      </c>
      <c r="Q151" s="58" t="s">
        <v>38</v>
      </c>
      <c r="R151" s="51" t="s">
        <v>58</v>
      </c>
      <c r="S151" s="58" t="s">
        <v>38</v>
      </c>
      <c r="T151" s="52" t="s">
        <v>24</v>
      </c>
      <c r="U151" s="51" t="s">
        <v>46</v>
      </c>
      <c r="V151" s="51">
        <v>9</v>
      </c>
      <c r="W151" s="51">
        <v>250</v>
      </c>
      <c r="X151" s="51" t="s">
        <v>47</v>
      </c>
      <c r="Y151" s="52" t="s">
        <v>82</v>
      </c>
      <c r="Z151" s="51" t="s">
        <v>48</v>
      </c>
      <c r="AA151" s="51" t="s">
        <v>49</v>
      </c>
      <c r="AB151" s="52" t="s">
        <v>80</v>
      </c>
      <c r="AC151" s="51"/>
      <c r="AD151" s="64">
        <f>G151+AD150</f>
        <v>5081.5727370698141</v>
      </c>
      <c r="AE151" s="60">
        <v>50</v>
      </c>
      <c r="AF151" s="60"/>
      <c r="AG151" s="52">
        <v>1</v>
      </c>
      <c r="AH151" s="52">
        <v>2</v>
      </c>
      <c r="AI151" s="52">
        <v>2</v>
      </c>
      <c r="AJ151" s="52"/>
      <c r="AK151" s="52">
        <v>4</v>
      </c>
      <c r="AL151" s="52">
        <v>4</v>
      </c>
      <c r="AM151" s="52">
        <v>2</v>
      </c>
      <c r="AN151" s="52">
        <v>2</v>
      </c>
    </row>
    <row r="152" spans="1:40" s="65" customFormat="1" x14ac:dyDescent="0.3">
      <c r="A152" s="66">
        <v>141</v>
      </c>
      <c r="B152" s="51">
        <v>141</v>
      </c>
      <c r="C152" s="52" t="s">
        <v>67</v>
      </c>
      <c r="D152" s="53" t="s">
        <v>88</v>
      </c>
      <c r="E152" s="52" t="s">
        <v>40</v>
      </c>
      <c r="F152" s="51" t="s">
        <v>41</v>
      </c>
      <c r="G152" s="54">
        <f>SQRT(POWER((N153-N152),2)+POWER((O153-O152),2)+POWER((M153-M152),2))</f>
        <v>30.524522928380723</v>
      </c>
      <c r="H152" s="55">
        <f t="shared" si="3"/>
        <v>2854.990291232682</v>
      </c>
      <c r="I152" s="55">
        <f>+H152-G152-AE152</f>
        <v>2824.4657683043015</v>
      </c>
      <c r="J152" s="54">
        <v>200</v>
      </c>
      <c r="K152" s="67" t="s">
        <v>86</v>
      </c>
      <c r="L152" s="56">
        <v>18</v>
      </c>
      <c r="M152" s="56"/>
      <c r="N152" s="57">
        <v>272756.65000000002</v>
      </c>
      <c r="O152" s="57">
        <v>8671579.0800000001</v>
      </c>
      <c r="P152" s="58" t="s">
        <v>38</v>
      </c>
      <c r="Q152" s="58" t="s">
        <v>38</v>
      </c>
      <c r="R152" s="51" t="s">
        <v>58</v>
      </c>
      <c r="S152" s="58" t="s">
        <v>38</v>
      </c>
      <c r="T152" s="52" t="s">
        <v>24</v>
      </c>
      <c r="U152" s="51" t="s">
        <v>46</v>
      </c>
      <c r="V152" s="51">
        <v>9</v>
      </c>
      <c r="W152" s="51">
        <v>250</v>
      </c>
      <c r="X152" s="51" t="s">
        <v>47</v>
      </c>
      <c r="Y152" s="52" t="s">
        <v>82</v>
      </c>
      <c r="Z152" s="51" t="s">
        <v>48</v>
      </c>
      <c r="AA152" s="51" t="s">
        <v>49</v>
      </c>
      <c r="AB152" s="52" t="s">
        <v>80</v>
      </c>
      <c r="AC152" s="51"/>
      <c r="AD152" s="64">
        <f>G152+AD151</f>
        <v>5112.0972599981951</v>
      </c>
      <c r="AE152" s="60"/>
      <c r="AF152" s="60"/>
      <c r="AG152" s="52"/>
      <c r="AH152" s="52">
        <v>2</v>
      </c>
      <c r="AI152" s="52">
        <v>2</v>
      </c>
      <c r="AJ152" s="52"/>
      <c r="AK152" s="52">
        <v>2</v>
      </c>
      <c r="AL152" s="52">
        <v>2</v>
      </c>
      <c r="AM152" s="52">
        <v>2</v>
      </c>
      <c r="AN152" s="52">
        <v>1</v>
      </c>
    </row>
    <row r="153" spans="1:40" s="65" customFormat="1" x14ac:dyDescent="0.3">
      <c r="A153" s="66">
        <v>142</v>
      </c>
      <c r="B153" s="51">
        <v>142</v>
      </c>
      <c r="C153" s="52" t="s">
        <v>67</v>
      </c>
      <c r="D153" s="53" t="s">
        <v>88</v>
      </c>
      <c r="E153" s="52" t="s">
        <v>40</v>
      </c>
      <c r="F153" s="51" t="s">
        <v>41</v>
      </c>
      <c r="G153" s="54">
        <f>SQRT(POWER((N154-N153),2)+POWER((O154-O153),2)+POWER((M154-M153),2))</f>
        <v>27.354158733179862</v>
      </c>
      <c r="H153" s="55">
        <f t="shared" si="3"/>
        <v>2824.4657683043015</v>
      </c>
      <c r="I153" s="55">
        <f>+H153-G153-AE153</f>
        <v>2797.1116095711218</v>
      </c>
      <c r="J153" s="54">
        <v>200</v>
      </c>
      <c r="K153" s="67" t="s">
        <v>86</v>
      </c>
      <c r="L153" s="56">
        <v>18</v>
      </c>
      <c r="M153" s="56"/>
      <c r="N153" s="57">
        <v>272733.65999999997</v>
      </c>
      <c r="O153" s="57">
        <v>8671559</v>
      </c>
      <c r="P153" s="58" t="s">
        <v>38</v>
      </c>
      <c r="Q153" s="58" t="s">
        <v>38</v>
      </c>
      <c r="R153" s="51" t="s">
        <v>58</v>
      </c>
      <c r="S153" s="58" t="s">
        <v>38</v>
      </c>
      <c r="T153" s="52" t="s">
        <v>24</v>
      </c>
      <c r="U153" s="51" t="s">
        <v>46</v>
      </c>
      <c r="V153" s="51">
        <v>9</v>
      </c>
      <c r="W153" s="51">
        <v>250</v>
      </c>
      <c r="X153" s="51" t="s">
        <v>47</v>
      </c>
      <c r="Y153" s="52" t="s">
        <v>82</v>
      </c>
      <c r="Z153" s="51" t="s">
        <v>48</v>
      </c>
      <c r="AA153" s="51" t="s">
        <v>49</v>
      </c>
      <c r="AB153" s="52" t="s">
        <v>80</v>
      </c>
      <c r="AC153" s="51"/>
      <c r="AD153" s="64">
        <f>G153+AD152</f>
        <v>5139.4514187313753</v>
      </c>
      <c r="AE153" s="60"/>
      <c r="AF153" s="60"/>
      <c r="AG153" s="52"/>
      <c r="AH153" s="52">
        <v>2</v>
      </c>
      <c r="AI153" s="52">
        <v>2</v>
      </c>
      <c r="AJ153" s="52"/>
      <c r="AK153" s="52">
        <v>2</v>
      </c>
      <c r="AL153" s="52">
        <v>2</v>
      </c>
      <c r="AM153" s="52">
        <v>2</v>
      </c>
      <c r="AN153" s="52">
        <v>1</v>
      </c>
    </row>
    <row r="154" spans="1:40" s="65" customFormat="1" x14ac:dyDescent="0.3">
      <c r="A154" s="66">
        <v>143</v>
      </c>
      <c r="B154" s="51">
        <v>143</v>
      </c>
      <c r="C154" s="52" t="s">
        <v>67</v>
      </c>
      <c r="D154" s="53" t="s">
        <v>88</v>
      </c>
      <c r="E154" s="52" t="s">
        <v>40</v>
      </c>
      <c r="F154" s="51" t="s">
        <v>41</v>
      </c>
      <c r="G154" s="54">
        <f>SQRT(POWER((N155-N154),2)+POWER((O155-O154),2)+POWER((M155-M154),2))</f>
        <v>24.676377367839908</v>
      </c>
      <c r="H154" s="55">
        <f t="shared" si="3"/>
        <v>2797.1116095711218</v>
      </c>
      <c r="I154" s="55">
        <f>+H154-G154-AE154</f>
        <v>2772.4352322032819</v>
      </c>
      <c r="J154" s="54">
        <v>200</v>
      </c>
      <c r="K154" s="67" t="s">
        <v>86</v>
      </c>
      <c r="L154" s="56">
        <v>18</v>
      </c>
      <c r="M154" s="56"/>
      <c r="N154" s="57">
        <v>272742.15999999997</v>
      </c>
      <c r="O154" s="57">
        <v>8671533</v>
      </c>
      <c r="P154" s="58" t="s">
        <v>38</v>
      </c>
      <c r="Q154" s="58" t="s">
        <v>38</v>
      </c>
      <c r="R154" s="51" t="s">
        <v>58</v>
      </c>
      <c r="S154" s="58" t="s">
        <v>38</v>
      </c>
      <c r="T154" s="52" t="s">
        <v>24</v>
      </c>
      <c r="U154" s="51" t="s">
        <v>46</v>
      </c>
      <c r="V154" s="51">
        <v>9</v>
      </c>
      <c r="W154" s="51">
        <v>250</v>
      </c>
      <c r="X154" s="51" t="s">
        <v>47</v>
      </c>
      <c r="Y154" s="52" t="s">
        <v>82</v>
      </c>
      <c r="Z154" s="51" t="s">
        <v>48</v>
      </c>
      <c r="AA154" s="51" t="s">
        <v>49</v>
      </c>
      <c r="AB154" s="52" t="s">
        <v>80</v>
      </c>
      <c r="AC154" s="51"/>
      <c r="AD154" s="64">
        <f>G154+AD153</f>
        <v>5164.1277960992156</v>
      </c>
      <c r="AE154" s="60"/>
      <c r="AF154" s="60"/>
      <c r="AG154" s="52"/>
      <c r="AH154" s="52">
        <v>2</v>
      </c>
      <c r="AI154" s="52">
        <v>2</v>
      </c>
      <c r="AJ154" s="52"/>
      <c r="AK154" s="52">
        <v>2</v>
      </c>
      <c r="AL154" s="52">
        <v>2</v>
      </c>
      <c r="AM154" s="52">
        <v>2</v>
      </c>
      <c r="AN154" s="52">
        <v>1</v>
      </c>
    </row>
    <row r="155" spans="1:40" s="65" customFormat="1" x14ac:dyDescent="0.3">
      <c r="A155" s="66">
        <v>144</v>
      </c>
      <c r="B155" s="51">
        <v>144</v>
      </c>
      <c r="C155" s="52" t="s">
        <v>73</v>
      </c>
      <c r="D155" s="53" t="s">
        <v>88</v>
      </c>
      <c r="E155" s="52" t="s">
        <v>60</v>
      </c>
      <c r="F155" s="51" t="s">
        <v>41</v>
      </c>
      <c r="G155" s="54">
        <f>SQRT(POWER((N156-N155),2)+POWER((O156-O155),2)+POWER((M156-M155),2))</f>
        <v>37.265447803562225</v>
      </c>
      <c r="H155" s="55">
        <f t="shared" si="3"/>
        <v>2772.4352322032819</v>
      </c>
      <c r="I155" s="55">
        <f>+H155-G155-AE155</f>
        <v>2735.1697843997194</v>
      </c>
      <c r="J155" s="54">
        <v>200</v>
      </c>
      <c r="K155" s="67" t="s">
        <v>86</v>
      </c>
      <c r="L155" s="56">
        <v>18</v>
      </c>
      <c r="M155" s="56"/>
      <c r="N155" s="57">
        <v>272733.21999999997</v>
      </c>
      <c r="O155" s="57">
        <v>8671510</v>
      </c>
      <c r="P155" s="58" t="s">
        <v>38</v>
      </c>
      <c r="Q155" s="58" t="s">
        <v>38</v>
      </c>
      <c r="R155" s="51"/>
      <c r="S155" s="58" t="s">
        <v>38</v>
      </c>
      <c r="T155" s="52" t="s">
        <v>79</v>
      </c>
      <c r="U155" s="51" t="s">
        <v>46</v>
      </c>
      <c r="V155" s="51">
        <v>9</v>
      </c>
      <c r="W155" s="51">
        <v>250</v>
      </c>
      <c r="X155" s="51" t="s">
        <v>47</v>
      </c>
      <c r="Y155" s="52" t="s">
        <v>57</v>
      </c>
      <c r="Z155" s="51" t="s">
        <v>48</v>
      </c>
      <c r="AA155" s="51" t="s">
        <v>49</v>
      </c>
      <c r="AB155" s="52" t="s">
        <v>81</v>
      </c>
      <c r="AC155" s="51"/>
      <c r="AD155" s="64">
        <f>G155+AD154</f>
        <v>5201.3932439027776</v>
      </c>
      <c r="AE155" s="60"/>
      <c r="AF155" s="60"/>
      <c r="AG155" s="52"/>
      <c r="AH155" s="52">
        <v>2</v>
      </c>
      <c r="AI155" s="52">
        <v>2</v>
      </c>
      <c r="AJ155" s="52"/>
      <c r="AK155" s="52">
        <v>2</v>
      </c>
      <c r="AL155" s="52">
        <v>2</v>
      </c>
      <c r="AM155" s="52">
        <v>2</v>
      </c>
      <c r="AN155" s="52">
        <v>1</v>
      </c>
    </row>
    <row r="156" spans="1:40" s="65" customFormat="1" x14ac:dyDescent="0.3">
      <c r="A156" s="66">
        <v>145</v>
      </c>
      <c r="B156" s="51">
        <v>145</v>
      </c>
      <c r="C156" s="52" t="s">
        <v>73</v>
      </c>
      <c r="D156" s="53" t="s">
        <v>88</v>
      </c>
      <c r="E156" s="52" t="s">
        <v>40</v>
      </c>
      <c r="F156" s="51" t="s">
        <v>41</v>
      </c>
      <c r="G156" s="54">
        <f>SQRT(POWER((N157-N156),2)+POWER((O157-O156),2)+POWER((M157-M156),2))</f>
        <v>33.082859610380112</v>
      </c>
      <c r="H156" s="55">
        <f t="shared" si="3"/>
        <v>2735.1697843997194</v>
      </c>
      <c r="I156" s="55">
        <f>+H156-G156-AE156</f>
        <v>2702.0869247893393</v>
      </c>
      <c r="J156" s="54">
        <v>200</v>
      </c>
      <c r="K156" s="67" t="s">
        <v>86</v>
      </c>
      <c r="L156" s="56">
        <v>18</v>
      </c>
      <c r="M156" s="56"/>
      <c r="N156" s="57">
        <v>272737.65999999997</v>
      </c>
      <c r="O156" s="57">
        <v>8671473</v>
      </c>
      <c r="P156" s="58" t="s">
        <v>38</v>
      </c>
      <c r="Q156" s="58" t="s">
        <v>38</v>
      </c>
      <c r="R156" s="51" t="s">
        <v>58</v>
      </c>
      <c r="S156" s="58" t="s">
        <v>38</v>
      </c>
      <c r="T156" s="52" t="s">
        <v>24</v>
      </c>
      <c r="U156" s="51" t="s">
        <v>46</v>
      </c>
      <c r="V156" s="51">
        <v>9</v>
      </c>
      <c r="W156" s="51">
        <v>250</v>
      </c>
      <c r="X156" s="51" t="s">
        <v>47</v>
      </c>
      <c r="Y156" s="52" t="s">
        <v>57</v>
      </c>
      <c r="Z156" s="51" t="s">
        <v>48</v>
      </c>
      <c r="AA156" s="51" t="s">
        <v>49</v>
      </c>
      <c r="AB156" s="52" t="s">
        <v>80</v>
      </c>
      <c r="AC156" s="51"/>
      <c r="AD156" s="64">
        <f>G156+AD155</f>
        <v>5234.4761035131578</v>
      </c>
      <c r="AE156" s="60"/>
      <c r="AF156" s="60"/>
      <c r="AG156" s="52"/>
      <c r="AH156" s="52">
        <v>2</v>
      </c>
      <c r="AI156" s="52">
        <v>2</v>
      </c>
      <c r="AJ156" s="52"/>
      <c r="AK156" s="52">
        <v>2</v>
      </c>
      <c r="AL156" s="52">
        <v>2</v>
      </c>
      <c r="AM156" s="52">
        <v>2</v>
      </c>
      <c r="AN156" s="52">
        <v>1</v>
      </c>
    </row>
    <row r="157" spans="1:40" s="65" customFormat="1" x14ac:dyDescent="0.3">
      <c r="A157" s="66">
        <v>146</v>
      </c>
      <c r="B157" s="51">
        <v>146</v>
      </c>
      <c r="C157" s="52" t="s">
        <v>73</v>
      </c>
      <c r="D157" s="53" t="s">
        <v>88</v>
      </c>
      <c r="E157" s="52" t="s">
        <v>40</v>
      </c>
      <c r="F157" s="51" t="s">
        <v>42</v>
      </c>
      <c r="G157" s="54">
        <f>SQRT(POWER((N158-N157),2)+POWER((O158-O157),2)+POWER((M158-M157),2))</f>
        <v>37.363083384538811</v>
      </c>
      <c r="H157" s="55">
        <f t="shared" si="3"/>
        <v>2702.0869247893393</v>
      </c>
      <c r="I157" s="55">
        <f>+H157-G157-AE157</f>
        <v>2664.7238414048006</v>
      </c>
      <c r="J157" s="54">
        <v>200</v>
      </c>
      <c r="K157" s="67" t="s">
        <v>86</v>
      </c>
      <c r="L157" s="56">
        <v>18</v>
      </c>
      <c r="M157" s="56"/>
      <c r="N157" s="57">
        <v>272740</v>
      </c>
      <c r="O157" s="57">
        <v>8671440</v>
      </c>
      <c r="P157" s="58" t="s">
        <v>38</v>
      </c>
      <c r="Q157" s="58" t="s">
        <v>38</v>
      </c>
      <c r="R157" s="51" t="s">
        <v>58</v>
      </c>
      <c r="S157" s="58" t="s">
        <v>38</v>
      </c>
      <c r="T157" s="52" t="s">
        <v>24</v>
      </c>
      <c r="U157" s="51" t="s">
        <v>46</v>
      </c>
      <c r="V157" s="51">
        <v>9</v>
      </c>
      <c r="W157" s="51">
        <v>250</v>
      </c>
      <c r="X157" s="51" t="s">
        <v>47</v>
      </c>
      <c r="Y157" s="52" t="s">
        <v>57</v>
      </c>
      <c r="Z157" s="51" t="s">
        <v>48</v>
      </c>
      <c r="AA157" s="51" t="s">
        <v>49</v>
      </c>
      <c r="AB157" s="52" t="s">
        <v>80</v>
      </c>
      <c r="AC157" s="51"/>
      <c r="AD157" s="64">
        <f>G157+AD156</f>
        <v>5271.8391868976969</v>
      </c>
      <c r="AE157" s="60"/>
      <c r="AF157" s="60"/>
      <c r="AG157" s="52"/>
      <c r="AH157" s="52">
        <v>2</v>
      </c>
      <c r="AI157" s="52">
        <v>2</v>
      </c>
      <c r="AJ157" s="52"/>
      <c r="AK157" s="52">
        <v>2</v>
      </c>
      <c r="AL157" s="52">
        <v>2</v>
      </c>
      <c r="AM157" s="52">
        <v>2</v>
      </c>
      <c r="AN157" s="52">
        <v>1</v>
      </c>
    </row>
    <row r="158" spans="1:40" s="65" customFormat="1" x14ac:dyDescent="0.3">
      <c r="A158" s="66">
        <v>147</v>
      </c>
      <c r="B158" s="51">
        <v>147</v>
      </c>
      <c r="C158" s="52" t="s">
        <v>73</v>
      </c>
      <c r="D158" s="53" t="s">
        <v>88</v>
      </c>
      <c r="E158" s="52" t="s">
        <v>40</v>
      </c>
      <c r="F158" s="51" t="s">
        <v>42</v>
      </c>
      <c r="G158" s="54">
        <f>SQRT(POWER((N159-N158),2)+POWER((O159-O158),2)+POWER((M159-M158),2))</f>
        <v>36.805918002402926</v>
      </c>
      <c r="H158" s="55">
        <f t="shared" si="3"/>
        <v>2664.7238414048006</v>
      </c>
      <c r="I158" s="55">
        <f>+H158-G158-AE158</f>
        <v>2627.9179234023977</v>
      </c>
      <c r="J158" s="54">
        <v>200</v>
      </c>
      <c r="K158" s="67" t="s">
        <v>86</v>
      </c>
      <c r="L158" s="56">
        <v>18</v>
      </c>
      <c r="M158" s="56"/>
      <c r="N158" s="57">
        <v>272704</v>
      </c>
      <c r="O158" s="57">
        <v>8671430</v>
      </c>
      <c r="P158" s="58" t="s">
        <v>38</v>
      </c>
      <c r="Q158" s="58" t="s">
        <v>38</v>
      </c>
      <c r="R158" s="51" t="s">
        <v>58</v>
      </c>
      <c r="S158" s="58" t="s">
        <v>38</v>
      </c>
      <c r="T158" s="52" t="s">
        <v>24</v>
      </c>
      <c r="U158" s="51" t="s">
        <v>46</v>
      </c>
      <c r="V158" s="51">
        <v>9</v>
      </c>
      <c r="W158" s="51">
        <v>250</v>
      </c>
      <c r="X158" s="51" t="s">
        <v>47</v>
      </c>
      <c r="Y158" s="52" t="s">
        <v>57</v>
      </c>
      <c r="Z158" s="51" t="s">
        <v>48</v>
      </c>
      <c r="AA158" s="51" t="s">
        <v>49</v>
      </c>
      <c r="AB158" s="52" t="s">
        <v>80</v>
      </c>
      <c r="AC158" s="51"/>
      <c r="AD158" s="64">
        <f>G158+AD157</f>
        <v>5308.6451049000998</v>
      </c>
      <c r="AE158" s="60"/>
      <c r="AF158" s="60"/>
      <c r="AG158" s="52"/>
      <c r="AH158" s="52">
        <v>2</v>
      </c>
      <c r="AI158" s="52">
        <v>2</v>
      </c>
      <c r="AJ158" s="52"/>
      <c r="AK158" s="52">
        <v>2</v>
      </c>
      <c r="AL158" s="52">
        <v>2</v>
      </c>
      <c r="AM158" s="52">
        <v>2</v>
      </c>
      <c r="AN158" s="52">
        <v>1</v>
      </c>
    </row>
    <row r="159" spans="1:40" s="65" customFormat="1" x14ac:dyDescent="0.3">
      <c r="A159" s="66">
        <v>148</v>
      </c>
      <c r="B159" s="51">
        <v>148</v>
      </c>
      <c r="C159" s="52" t="s">
        <v>73</v>
      </c>
      <c r="D159" s="53" t="s">
        <v>88</v>
      </c>
      <c r="E159" s="52" t="s">
        <v>40</v>
      </c>
      <c r="F159" s="51" t="s">
        <v>42</v>
      </c>
      <c r="G159" s="54">
        <f>SQRT(POWER((N160-N159),2)+POWER((O160-O159),2)+POWER((M160-M159),2))</f>
        <v>34.283523739548784</v>
      </c>
      <c r="H159" s="55">
        <f t="shared" si="3"/>
        <v>2627.9179234023977</v>
      </c>
      <c r="I159" s="55">
        <f>+H159-G159-AE159</f>
        <v>2593.6343996628489</v>
      </c>
      <c r="J159" s="54">
        <v>200</v>
      </c>
      <c r="K159" s="67" t="s">
        <v>86</v>
      </c>
      <c r="L159" s="56">
        <v>18</v>
      </c>
      <c r="M159" s="56"/>
      <c r="N159" s="57">
        <v>272711.65999999997</v>
      </c>
      <c r="O159" s="57">
        <v>8671394</v>
      </c>
      <c r="P159" s="58" t="s">
        <v>38</v>
      </c>
      <c r="Q159" s="58" t="s">
        <v>38</v>
      </c>
      <c r="R159" s="51" t="s">
        <v>58</v>
      </c>
      <c r="S159" s="58" t="s">
        <v>38</v>
      </c>
      <c r="T159" s="52" t="s">
        <v>24</v>
      </c>
      <c r="U159" s="51" t="s">
        <v>46</v>
      </c>
      <c r="V159" s="51">
        <v>9</v>
      </c>
      <c r="W159" s="51">
        <v>250</v>
      </c>
      <c r="X159" s="51" t="s">
        <v>47</v>
      </c>
      <c r="Y159" s="52" t="s">
        <v>57</v>
      </c>
      <c r="Z159" s="51" t="s">
        <v>48</v>
      </c>
      <c r="AA159" s="51" t="s">
        <v>49</v>
      </c>
      <c r="AB159" s="52" t="s">
        <v>80</v>
      </c>
      <c r="AC159" s="51"/>
      <c r="AD159" s="64">
        <f>G159+AD158</f>
        <v>5342.9286286396482</v>
      </c>
      <c r="AE159" s="60"/>
      <c r="AF159" s="60"/>
      <c r="AG159" s="52"/>
      <c r="AH159" s="52">
        <v>2</v>
      </c>
      <c r="AI159" s="52">
        <v>2</v>
      </c>
      <c r="AJ159" s="52"/>
      <c r="AK159" s="52">
        <v>2</v>
      </c>
      <c r="AL159" s="52">
        <v>2</v>
      </c>
      <c r="AM159" s="52">
        <v>2</v>
      </c>
      <c r="AN159" s="52">
        <v>1</v>
      </c>
    </row>
    <row r="160" spans="1:40" s="65" customFormat="1" x14ac:dyDescent="0.3">
      <c r="A160" s="66">
        <v>149</v>
      </c>
      <c r="B160" s="51">
        <v>149</v>
      </c>
      <c r="C160" s="52" t="s">
        <v>73</v>
      </c>
      <c r="D160" s="53" t="s">
        <v>88</v>
      </c>
      <c r="E160" s="52" t="s">
        <v>40</v>
      </c>
      <c r="F160" s="51" t="s">
        <v>42</v>
      </c>
      <c r="G160" s="54">
        <f>SQRT(POWER((N161-N160),2)+POWER((O161-O160),2)+POWER((M161-M160),2))</f>
        <v>34.357002197514603</v>
      </c>
      <c r="H160" s="55">
        <f t="shared" si="3"/>
        <v>2593.6343996628489</v>
      </c>
      <c r="I160" s="55">
        <f>+H160-G160-AE160</f>
        <v>2559.2773974653342</v>
      </c>
      <c r="J160" s="54">
        <v>200</v>
      </c>
      <c r="K160" s="67" t="s">
        <v>86</v>
      </c>
      <c r="L160" s="56">
        <v>18</v>
      </c>
      <c r="M160" s="56"/>
      <c r="N160" s="57">
        <v>272716.06</v>
      </c>
      <c r="O160" s="57">
        <v>8671360</v>
      </c>
      <c r="P160" s="58" t="s">
        <v>38</v>
      </c>
      <c r="Q160" s="58" t="s">
        <v>38</v>
      </c>
      <c r="R160" s="51" t="s">
        <v>58</v>
      </c>
      <c r="S160" s="58" t="s">
        <v>38</v>
      </c>
      <c r="T160" s="52" t="s">
        <v>24</v>
      </c>
      <c r="U160" s="51" t="s">
        <v>46</v>
      </c>
      <c r="V160" s="51">
        <v>9</v>
      </c>
      <c r="W160" s="51">
        <v>250</v>
      </c>
      <c r="X160" s="51" t="s">
        <v>47</v>
      </c>
      <c r="Y160" s="52" t="s">
        <v>57</v>
      </c>
      <c r="Z160" s="51" t="s">
        <v>48</v>
      </c>
      <c r="AA160" s="51" t="s">
        <v>49</v>
      </c>
      <c r="AB160" s="52" t="s">
        <v>80</v>
      </c>
      <c r="AC160" s="51"/>
      <c r="AD160" s="64">
        <f>G160+AD159</f>
        <v>5377.2856308371629</v>
      </c>
      <c r="AE160" s="60"/>
      <c r="AF160" s="60"/>
      <c r="AG160" s="52"/>
      <c r="AH160" s="52">
        <v>2</v>
      </c>
      <c r="AI160" s="52">
        <v>2</v>
      </c>
      <c r="AJ160" s="52"/>
      <c r="AK160" s="52">
        <v>2</v>
      </c>
      <c r="AL160" s="52">
        <v>2</v>
      </c>
      <c r="AM160" s="52">
        <v>2</v>
      </c>
      <c r="AN160" s="52">
        <v>1</v>
      </c>
    </row>
    <row r="161" spans="1:40" s="65" customFormat="1" x14ac:dyDescent="0.3">
      <c r="A161" s="66">
        <v>150</v>
      </c>
      <c r="B161" s="51">
        <v>150</v>
      </c>
      <c r="C161" s="52" t="s">
        <v>74</v>
      </c>
      <c r="D161" s="53" t="s">
        <v>88</v>
      </c>
      <c r="E161" s="52" t="s">
        <v>40</v>
      </c>
      <c r="F161" s="51" t="s">
        <v>42</v>
      </c>
      <c r="G161" s="54">
        <f>SQRT(POWER((N162-N161),2)+POWER((O162-O161),2)+POWER((M162-M161),2))</f>
        <v>29.274562336608895</v>
      </c>
      <c r="H161" s="55">
        <f t="shared" si="3"/>
        <v>2559.2773974653342</v>
      </c>
      <c r="I161" s="55">
        <f>+H161-G161-AE161</f>
        <v>2530.0028351287251</v>
      </c>
      <c r="J161" s="54">
        <v>200</v>
      </c>
      <c r="K161" s="67" t="s">
        <v>86</v>
      </c>
      <c r="L161" s="56">
        <v>18</v>
      </c>
      <c r="M161" s="56"/>
      <c r="N161" s="57">
        <v>272721</v>
      </c>
      <c r="O161" s="57">
        <v>8671326</v>
      </c>
      <c r="P161" s="58" t="s">
        <v>38</v>
      </c>
      <c r="Q161" s="58" t="s">
        <v>38</v>
      </c>
      <c r="R161" s="51" t="s">
        <v>58</v>
      </c>
      <c r="S161" s="58" t="s">
        <v>38</v>
      </c>
      <c r="T161" s="52" t="s">
        <v>24</v>
      </c>
      <c r="U161" s="51" t="s">
        <v>46</v>
      </c>
      <c r="V161" s="51">
        <v>9</v>
      </c>
      <c r="W161" s="51">
        <v>250</v>
      </c>
      <c r="X161" s="51" t="s">
        <v>47</v>
      </c>
      <c r="Y161" s="52" t="s">
        <v>57</v>
      </c>
      <c r="Z161" s="51" t="s">
        <v>48</v>
      </c>
      <c r="AA161" s="51" t="s">
        <v>49</v>
      </c>
      <c r="AB161" s="52" t="s">
        <v>80</v>
      </c>
      <c r="AC161" s="51"/>
      <c r="AD161" s="64">
        <f>G161+AD160</f>
        <v>5406.5601931737719</v>
      </c>
      <c r="AE161" s="60"/>
      <c r="AF161" s="60"/>
      <c r="AG161" s="52"/>
      <c r="AH161" s="52">
        <v>2</v>
      </c>
      <c r="AI161" s="52">
        <v>2</v>
      </c>
      <c r="AJ161" s="52"/>
      <c r="AK161" s="52">
        <v>2</v>
      </c>
      <c r="AL161" s="52">
        <v>2</v>
      </c>
      <c r="AM161" s="52">
        <v>2</v>
      </c>
      <c r="AN161" s="52">
        <v>1</v>
      </c>
    </row>
    <row r="162" spans="1:40" s="65" customFormat="1" x14ac:dyDescent="0.3">
      <c r="A162" s="66">
        <v>151</v>
      </c>
      <c r="B162" s="51">
        <v>151</v>
      </c>
      <c r="C162" s="52" t="s">
        <v>73</v>
      </c>
      <c r="D162" s="53" t="s">
        <v>88</v>
      </c>
      <c r="E162" s="52" t="s">
        <v>40</v>
      </c>
      <c r="F162" s="51" t="s">
        <v>42</v>
      </c>
      <c r="G162" s="54">
        <f>SQRT(POWER((N163-N162),2)+POWER((O163-O162),2)+POWER((M163-M162),2))</f>
        <v>36.674241641784498</v>
      </c>
      <c r="H162" s="55">
        <f t="shared" si="3"/>
        <v>2530.0028351287251</v>
      </c>
      <c r="I162" s="55">
        <f>+H162-G162-AE162</f>
        <v>2493.3285934869405</v>
      </c>
      <c r="J162" s="54">
        <v>200</v>
      </c>
      <c r="K162" s="67" t="s">
        <v>86</v>
      </c>
      <c r="L162" s="56">
        <v>18</v>
      </c>
      <c r="M162" s="56"/>
      <c r="N162" s="57">
        <v>272725</v>
      </c>
      <c r="O162" s="57">
        <v>8671297</v>
      </c>
      <c r="P162" s="58" t="s">
        <v>38</v>
      </c>
      <c r="Q162" s="58" t="s">
        <v>38</v>
      </c>
      <c r="R162" s="51" t="s">
        <v>58</v>
      </c>
      <c r="S162" s="58" t="s">
        <v>38</v>
      </c>
      <c r="T162" s="52" t="s">
        <v>24</v>
      </c>
      <c r="U162" s="51" t="s">
        <v>46</v>
      </c>
      <c r="V162" s="51">
        <v>9</v>
      </c>
      <c r="W162" s="51">
        <v>250</v>
      </c>
      <c r="X162" s="51" t="s">
        <v>47</v>
      </c>
      <c r="Y162" s="52" t="s">
        <v>57</v>
      </c>
      <c r="Z162" s="51" t="s">
        <v>48</v>
      </c>
      <c r="AA162" s="51" t="s">
        <v>49</v>
      </c>
      <c r="AB162" s="52" t="s">
        <v>80</v>
      </c>
      <c r="AC162" s="51"/>
      <c r="AD162" s="64">
        <f>G162+AD161</f>
        <v>5443.2344348155566</v>
      </c>
      <c r="AE162" s="60"/>
      <c r="AF162" s="60"/>
      <c r="AG162" s="52"/>
      <c r="AH162" s="52">
        <v>2</v>
      </c>
      <c r="AI162" s="52">
        <v>2</v>
      </c>
      <c r="AJ162" s="52"/>
      <c r="AK162" s="52">
        <v>2</v>
      </c>
      <c r="AL162" s="52">
        <v>2</v>
      </c>
      <c r="AM162" s="52">
        <v>2</v>
      </c>
      <c r="AN162" s="52">
        <v>1</v>
      </c>
    </row>
    <row r="163" spans="1:40" s="65" customFormat="1" x14ac:dyDescent="0.3">
      <c r="A163" s="66">
        <v>152</v>
      </c>
      <c r="B163" s="51">
        <v>152</v>
      </c>
      <c r="C163" s="52" t="s">
        <v>75</v>
      </c>
      <c r="D163" s="53" t="s">
        <v>88</v>
      </c>
      <c r="E163" s="52" t="s">
        <v>40</v>
      </c>
      <c r="F163" s="51" t="s">
        <v>41</v>
      </c>
      <c r="G163" s="54">
        <f>SQRT(POWER((N164-N163),2)+POWER((O164-O163),2)+POWER((M164-M163),2))</f>
        <v>31.400636936215164</v>
      </c>
      <c r="H163" s="55">
        <f t="shared" si="3"/>
        <v>2493.3285934869405</v>
      </c>
      <c r="I163" s="55">
        <f>+H163-G163-AE163</f>
        <v>2461.9279565507254</v>
      </c>
      <c r="J163" s="54">
        <v>200</v>
      </c>
      <c r="K163" s="67" t="s">
        <v>86</v>
      </c>
      <c r="L163" s="56">
        <v>18</v>
      </c>
      <c r="M163" s="56"/>
      <c r="N163" s="57">
        <v>272718</v>
      </c>
      <c r="O163" s="57">
        <v>8671261</v>
      </c>
      <c r="P163" s="58" t="s">
        <v>38</v>
      </c>
      <c r="Q163" s="58" t="s">
        <v>38</v>
      </c>
      <c r="R163" s="51" t="s">
        <v>58</v>
      </c>
      <c r="S163" s="58" t="s">
        <v>38</v>
      </c>
      <c r="T163" s="52" t="s">
        <v>24</v>
      </c>
      <c r="U163" s="51" t="s">
        <v>46</v>
      </c>
      <c r="V163" s="51">
        <v>9</v>
      </c>
      <c r="W163" s="51">
        <v>250</v>
      </c>
      <c r="X163" s="51" t="s">
        <v>47</v>
      </c>
      <c r="Y163" s="52" t="s">
        <v>57</v>
      </c>
      <c r="Z163" s="51" t="s">
        <v>48</v>
      </c>
      <c r="AA163" s="51" t="s">
        <v>49</v>
      </c>
      <c r="AB163" s="52" t="s">
        <v>80</v>
      </c>
      <c r="AC163" s="51"/>
      <c r="AD163" s="64">
        <f>G163+AD162</f>
        <v>5474.6350717517716</v>
      </c>
      <c r="AE163" s="60"/>
      <c r="AF163" s="60"/>
      <c r="AG163" s="52"/>
      <c r="AH163" s="52">
        <v>2</v>
      </c>
      <c r="AI163" s="52">
        <v>2</v>
      </c>
      <c r="AJ163" s="52"/>
      <c r="AK163" s="52">
        <v>2</v>
      </c>
      <c r="AL163" s="52">
        <v>2</v>
      </c>
      <c r="AM163" s="52">
        <v>2</v>
      </c>
      <c r="AN163" s="52">
        <v>1</v>
      </c>
    </row>
    <row r="164" spans="1:40" s="65" customFormat="1" x14ac:dyDescent="0.3">
      <c r="A164" s="66">
        <v>153</v>
      </c>
      <c r="B164" s="51">
        <v>153</v>
      </c>
      <c r="C164" s="52" t="s">
        <v>75</v>
      </c>
      <c r="D164" s="53" t="s">
        <v>88</v>
      </c>
      <c r="E164" s="52" t="s">
        <v>40</v>
      </c>
      <c r="F164" s="51" t="s">
        <v>41</v>
      </c>
      <c r="G164" s="54">
        <f>SQRT(POWER((N165-N164),2)+POWER((O165-O164),2)+POWER((M165-M164),2))</f>
        <v>32.280024783137947</v>
      </c>
      <c r="H164" s="55">
        <f t="shared" si="3"/>
        <v>2461.9279565507254</v>
      </c>
      <c r="I164" s="55">
        <f>+H164-G164-AE164</f>
        <v>2429.6479317675876</v>
      </c>
      <c r="J164" s="54">
        <v>200</v>
      </c>
      <c r="K164" s="67" t="s">
        <v>86</v>
      </c>
      <c r="L164" s="56">
        <v>18</v>
      </c>
      <c r="M164" s="56"/>
      <c r="N164" s="57">
        <v>272723</v>
      </c>
      <c r="O164" s="57">
        <v>8671230</v>
      </c>
      <c r="P164" s="58" t="s">
        <v>38</v>
      </c>
      <c r="Q164" s="58" t="s">
        <v>38</v>
      </c>
      <c r="R164" s="51" t="s">
        <v>58</v>
      </c>
      <c r="S164" s="58" t="s">
        <v>38</v>
      </c>
      <c r="T164" s="52" t="s">
        <v>24</v>
      </c>
      <c r="U164" s="51" t="s">
        <v>46</v>
      </c>
      <c r="V164" s="51">
        <v>9</v>
      </c>
      <c r="W164" s="51">
        <v>250</v>
      </c>
      <c r="X164" s="51" t="s">
        <v>47</v>
      </c>
      <c r="Y164" s="52" t="s">
        <v>82</v>
      </c>
      <c r="Z164" s="51" t="s">
        <v>48</v>
      </c>
      <c r="AA164" s="51" t="s">
        <v>49</v>
      </c>
      <c r="AB164" s="52" t="s">
        <v>80</v>
      </c>
      <c r="AC164" s="51"/>
      <c r="AD164" s="64">
        <f>G164+AD163</f>
        <v>5506.9150965349099</v>
      </c>
      <c r="AE164" s="60"/>
      <c r="AF164" s="60"/>
      <c r="AG164" s="52"/>
      <c r="AH164" s="52">
        <v>2</v>
      </c>
      <c r="AI164" s="52">
        <v>2</v>
      </c>
      <c r="AJ164" s="52"/>
      <c r="AK164" s="52">
        <v>2</v>
      </c>
      <c r="AL164" s="52">
        <v>2</v>
      </c>
      <c r="AM164" s="52">
        <v>2</v>
      </c>
      <c r="AN164" s="52">
        <v>1</v>
      </c>
    </row>
    <row r="165" spans="1:40" s="65" customFormat="1" x14ac:dyDescent="0.3">
      <c r="A165" s="66">
        <v>154</v>
      </c>
      <c r="B165" s="51">
        <v>154</v>
      </c>
      <c r="C165" s="52" t="s">
        <v>75</v>
      </c>
      <c r="D165" s="53" t="s">
        <v>88</v>
      </c>
      <c r="E165" s="52" t="s">
        <v>40</v>
      </c>
      <c r="F165" s="51" t="s">
        <v>41</v>
      </c>
      <c r="G165" s="54">
        <f>SQRT(POWER((N166-N165),2)+POWER((O166-O165),2)+POWER((M166-M165),2))</f>
        <v>27.34618254888543</v>
      </c>
      <c r="H165" s="55">
        <f t="shared" si="3"/>
        <v>2429.6479317675876</v>
      </c>
      <c r="I165" s="55">
        <f>+H165-G165-AE165</f>
        <v>2402.3017492187023</v>
      </c>
      <c r="J165" s="54">
        <v>200</v>
      </c>
      <c r="K165" s="67" t="s">
        <v>86</v>
      </c>
      <c r="L165" s="56">
        <v>18</v>
      </c>
      <c r="M165" s="56"/>
      <c r="N165" s="57">
        <v>272692</v>
      </c>
      <c r="O165" s="57">
        <v>8671239</v>
      </c>
      <c r="P165" s="58" t="s">
        <v>38</v>
      </c>
      <c r="Q165" s="58" t="s">
        <v>38</v>
      </c>
      <c r="R165" s="51" t="s">
        <v>58</v>
      </c>
      <c r="S165" s="58" t="s">
        <v>38</v>
      </c>
      <c r="T165" s="52" t="s">
        <v>24</v>
      </c>
      <c r="U165" s="51" t="s">
        <v>46</v>
      </c>
      <c r="V165" s="51">
        <v>9</v>
      </c>
      <c r="W165" s="51">
        <v>250</v>
      </c>
      <c r="X165" s="51" t="s">
        <v>47</v>
      </c>
      <c r="Y165" s="52" t="s">
        <v>82</v>
      </c>
      <c r="Z165" s="51" t="s">
        <v>48</v>
      </c>
      <c r="AA165" s="51" t="s">
        <v>49</v>
      </c>
      <c r="AB165" s="52" t="s">
        <v>80</v>
      </c>
      <c r="AC165" s="51"/>
      <c r="AD165" s="64">
        <f>G165+AD164</f>
        <v>5534.2612790837957</v>
      </c>
      <c r="AE165" s="60"/>
      <c r="AF165" s="60"/>
      <c r="AG165" s="52"/>
      <c r="AH165" s="52">
        <v>2</v>
      </c>
      <c r="AI165" s="52">
        <v>2</v>
      </c>
      <c r="AJ165" s="52"/>
      <c r="AK165" s="52">
        <v>2</v>
      </c>
      <c r="AL165" s="52">
        <v>2</v>
      </c>
      <c r="AM165" s="52">
        <v>2</v>
      </c>
      <c r="AN165" s="52">
        <v>1</v>
      </c>
    </row>
    <row r="166" spans="1:40" s="65" customFormat="1" x14ac:dyDescent="0.3">
      <c r="A166" s="66">
        <v>155</v>
      </c>
      <c r="B166" s="51">
        <v>155</v>
      </c>
      <c r="C166" s="52" t="s">
        <v>75</v>
      </c>
      <c r="D166" s="53" t="s">
        <v>88</v>
      </c>
      <c r="E166" s="52" t="s">
        <v>40</v>
      </c>
      <c r="F166" s="51" t="s">
        <v>41</v>
      </c>
      <c r="G166" s="54">
        <f>SQRT(POWER((N167-N166),2)+POWER((O167-O166),2)+POWER((M167-M166),2))</f>
        <v>28.506323859731843</v>
      </c>
      <c r="H166" s="55">
        <f t="shared" si="3"/>
        <v>2402.3017492187023</v>
      </c>
      <c r="I166" s="55">
        <f>+H166-G166-AE166</f>
        <v>2373.7954253589705</v>
      </c>
      <c r="J166" s="54">
        <v>200</v>
      </c>
      <c r="K166" s="67" t="s">
        <v>86</v>
      </c>
      <c r="L166" s="56">
        <v>18</v>
      </c>
      <c r="M166" s="56"/>
      <c r="N166" s="57">
        <v>272665.44</v>
      </c>
      <c r="O166" s="57">
        <v>8671245.5099999998</v>
      </c>
      <c r="P166" s="58" t="s">
        <v>38</v>
      </c>
      <c r="Q166" s="58" t="s">
        <v>38</v>
      </c>
      <c r="R166" s="51" t="s">
        <v>58</v>
      </c>
      <c r="S166" s="58" t="s">
        <v>38</v>
      </c>
      <c r="T166" s="52" t="s">
        <v>24</v>
      </c>
      <c r="U166" s="51" t="s">
        <v>46</v>
      </c>
      <c r="V166" s="51">
        <v>9</v>
      </c>
      <c r="W166" s="51">
        <v>250</v>
      </c>
      <c r="X166" s="51" t="s">
        <v>47</v>
      </c>
      <c r="Y166" s="52" t="s">
        <v>82</v>
      </c>
      <c r="Z166" s="51" t="s">
        <v>48</v>
      </c>
      <c r="AA166" s="51" t="s">
        <v>49</v>
      </c>
      <c r="AB166" s="52" t="s">
        <v>80</v>
      </c>
      <c r="AC166" s="51"/>
      <c r="AD166" s="64">
        <f>G166+AD165</f>
        <v>5562.7676029435279</v>
      </c>
      <c r="AE166" s="60"/>
      <c r="AF166" s="60"/>
      <c r="AG166" s="52"/>
      <c r="AH166" s="52">
        <v>2</v>
      </c>
      <c r="AI166" s="52">
        <v>2</v>
      </c>
      <c r="AJ166" s="52"/>
      <c r="AK166" s="52">
        <v>2</v>
      </c>
      <c r="AL166" s="52">
        <v>2</v>
      </c>
      <c r="AM166" s="52">
        <v>2</v>
      </c>
      <c r="AN166" s="52">
        <v>1</v>
      </c>
    </row>
    <row r="167" spans="1:40" s="65" customFormat="1" x14ac:dyDescent="0.3">
      <c r="A167" s="66">
        <v>156</v>
      </c>
      <c r="B167" s="51">
        <v>156</v>
      </c>
      <c r="C167" s="52" t="s">
        <v>75</v>
      </c>
      <c r="D167" s="53" t="s">
        <v>88</v>
      </c>
      <c r="E167" s="52" t="s">
        <v>40</v>
      </c>
      <c r="F167" s="51" t="s">
        <v>41</v>
      </c>
      <c r="G167" s="54">
        <f>SQRT(POWER((N168-N167),2)+POWER((O168-O167),2)+POWER((M168-M167),2))</f>
        <v>30.72357401100248</v>
      </c>
      <c r="H167" s="55">
        <f t="shared" si="3"/>
        <v>2373.7954253589705</v>
      </c>
      <c r="I167" s="55">
        <f>+H167-G167-AE167</f>
        <v>2293.0718513479683</v>
      </c>
      <c r="J167" s="54">
        <v>200</v>
      </c>
      <c r="K167" s="67" t="s">
        <v>86</v>
      </c>
      <c r="L167" s="56">
        <v>18</v>
      </c>
      <c r="M167" s="56"/>
      <c r="N167" s="57">
        <v>272637.28000000003</v>
      </c>
      <c r="O167" s="57">
        <v>8671249.9399999995</v>
      </c>
      <c r="P167" s="58" t="s">
        <v>38</v>
      </c>
      <c r="Q167" s="58" t="s">
        <v>38</v>
      </c>
      <c r="R167" s="51" t="s">
        <v>58</v>
      </c>
      <c r="S167" s="58" t="s">
        <v>38</v>
      </c>
      <c r="T167" s="52" t="s">
        <v>24</v>
      </c>
      <c r="U167" s="51" t="s">
        <v>46</v>
      </c>
      <c r="V167" s="51">
        <v>9</v>
      </c>
      <c r="W167" s="51">
        <v>250</v>
      </c>
      <c r="X167" s="51" t="s">
        <v>47</v>
      </c>
      <c r="Y167" s="52" t="s">
        <v>82</v>
      </c>
      <c r="Z167" s="51" t="s">
        <v>48</v>
      </c>
      <c r="AA167" s="51" t="s">
        <v>49</v>
      </c>
      <c r="AB167" s="52" t="s">
        <v>80</v>
      </c>
      <c r="AC167" s="51"/>
      <c r="AD167" s="64">
        <f>G167+AD166</f>
        <v>5593.4911769545306</v>
      </c>
      <c r="AE167" s="60">
        <v>50</v>
      </c>
      <c r="AF167" s="60"/>
      <c r="AG167" s="52">
        <v>1</v>
      </c>
      <c r="AH167" s="52">
        <v>2</v>
      </c>
      <c r="AI167" s="52">
        <v>2</v>
      </c>
      <c r="AJ167" s="52"/>
      <c r="AK167" s="52">
        <v>4</v>
      </c>
      <c r="AL167" s="52">
        <v>4</v>
      </c>
      <c r="AM167" s="52">
        <v>2</v>
      </c>
      <c r="AN167" s="52">
        <v>2</v>
      </c>
    </row>
    <row r="168" spans="1:40" s="65" customFormat="1" x14ac:dyDescent="0.3">
      <c r="A168" s="66">
        <v>157</v>
      </c>
      <c r="B168" s="51">
        <v>157</v>
      </c>
      <c r="C168" s="52" t="s">
        <v>75</v>
      </c>
      <c r="D168" s="53" t="s">
        <v>88</v>
      </c>
      <c r="E168" s="52" t="s">
        <v>40</v>
      </c>
      <c r="F168" s="51" t="s">
        <v>41</v>
      </c>
      <c r="G168" s="54">
        <f>SQRT(POWER((N169-N168),2)+POWER((O169-O168),2)+POWER((M169-M168),2))</f>
        <v>15.219789748999567</v>
      </c>
      <c r="H168" s="55">
        <f t="shared" si="3"/>
        <v>2293.0718513479683</v>
      </c>
      <c r="I168" s="55">
        <f>+H168-G168-AE168</f>
        <v>2277.8520615989687</v>
      </c>
      <c r="J168" s="54">
        <v>200</v>
      </c>
      <c r="K168" s="67" t="s">
        <v>86</v>
      </c>
      <c r="L168" s="56">
        <v>18</v>
      </c>
      <c r="M168" s="56"/>
      <c r="N168" s="57">
        <v>272607.15999999997</v>
      </c>
      <c r="O168" s="57">
        <v>8671256</v>
      </c>
      <c r="P168" s="58" t="s">
        <v>38</v>
      </c>
      <c r="Q168" s="58" t="s">
        <v>38</v>
      </c>
      <c r="R168" s="51" t="s">
        <v>58</v>
      </c>
      <c r="S168" s="58" t="s">
        <v>38</v>
      </c>
      <c r="T168" s="52" t="s">
        <v>24</v>
      </c>
      <c r="U168" s="51" t="s">
        <v>46</v>
      </c>
      <c r="V168" s="51">
        <v>9</v>
      </c>
      <c r="W168" s="51">
        <v>250</v>
      </c>
      <c r="X168" s="51" t="s">
        <v>47</v>
      </c>
      <c r="Y168" s="52" t="s">
        <v>82</v>
      </c>
      <c r="Z168" s="51" t="s">
        <v>48</v>
      </c>
      <c r="AA168" s="51" t="s">
        <v>49</v>
      </c>
      <c r="AB168" s="52" t="s">
        <v>80</v>
      </c>
      <c r="AC168" s="51"/>
      <c r="AD168" s="64">
        <f>G168+AD167</f>
        <v>5608.7109667035302</v>
      </c>
      <c r="AE168" s="60"/>
      <c r="AF168" s="60"/>
      <c r="AG168" s="52"/>
      <c r="AH168" s="52">
        <v>2</v>
      </c>
      <c r="AI168" s="52">
        <v>2</v>
      </c>
      <c r="AJ168" s="52"/>
      <c r="AK168" s="52">
        <v>2</v>
      </c>
      <c r="AL168" s="52">
        <v>2</v>
      </c>
      <c r="AM168" s="52">
        <v>2</v>
      </c>
      <c r="AN168" s="52">
        <v>1</v>
      </c>
    </row>
    <row r="169" spans="1:40" s="65" customFormat="1" x14ac:dyDescent="0.3">
      <c r="A169" s="66">
        <v>158</v>
      </c>
      <c r="B169" s="51">
        <v>158</v>
      </c>
      <c r="C169" s="52" t="s">
        <v>75</v>
      </c>
      <c r="D169" s="53" t="s">
        <v>88</v>
      </c>
      <c r="E169" s="52" t="s">
        <v>40</v>
      </c>
      <c r="F169" s="51" t="s">
        <v>41</v>
      </c>
      <c r="G169" s="54">
        <f>SQRT(POWER((N170-N169),2)+POWER((O170-O169),2)+POWER((M170-M169),2))</f>
        <v>30.227222829694657</v>
      </c>
      <c r="H169" s="55">
        <f t="shared" si="3"/>
        <v>2277.8520615989687</v>
      </c>
      <c r="I169" s="55">
        <f>+H169-G169-AE169</f>
        <v>2247.624838769274</v>
      </c>
      <c r="J169" s="54">
        <v>200</v>
      </c>
      <c r="K169" s="67" t="s">
        <v>86</v>
      </c>
      <c r="L169" s="56">
        <v>18</v>
      </c>
      <c r="M169" s="56"/>
      <c r="N169" s="57">
        <v>272601.58</v>
      </c>
      <c r="O169" s="57">
        <v>8671241.8399999999</v>
      </c>
      <c r="P169" s="58" t="s">
        <v>38</v>
      </c>
      <c r="Q169" s="58" t="s">
        <v>38</v>
      </c>
      <c r="R169" s="51" t="s">
        <v>58</v>
      </c>
      <c r="S169" s="58" t="s">
        <v>38</v>
      </c>
      <c r="T169" s="52" t="s">
        <v>24</v>
      </c>
      <c r="U169" s="51" t="s">
        <v>46</v>
      </c>
      <c r="V169" s="51">
        <v>9</v>
      </c>
      <c r="W169" s="51">
        <v>250</v>
      </c>
      <c r="X169" s="51" t="s">
        <v>47</v>
      </c>
      <c r="Y169" s="52" t="s">
        <v>57</v>
      </c>
      <c r="Z169" s="51" t="s">
        <v>48</v>
      </c>
      <c r="AA169" s="51" t="s">
        <v>49</v>
      </c>
      <c r="AB169" s="52" t="s">
        <v>80</v>
      </c>
      <c r="AC169" s="51"/>
      <c r="AD169" s="64">
        <f>G169+AD168</f>
        <v>5638.9381895332244</v>
      </c>
      <c r="AE169" s="60"/>
      <c r="AF169" s="60"/>
      <c r="AG169" s="52"/>
      <c r="AH169" s="52">
        <v>2</v>
      </c>
      <c r="AI169" s="52">
        <v>2</v>
      </c>
      <c r="AJ169" s="52"/>
      <c r="AK169" s="52">
        <v>2</v>
      </c>
      <c r="AL169" s="52">
        <v>2</v>
      </c>
      <c r="AM169" s="52">
        <v>2</v>
      </c>
      <c r="AN169" s="52">
        <v>1</v>
      </c>
    </row>
    <row r="170" spans="1:40" s="65" customFormat="1" x14ac:dyDescent="0.3">
      <c r="A170" s="66">
        <v>159</v>
      </c>
      <c r="B170" s="51">
        <v>159</v>
      </c>
      <c r="C170" s="52" t="s">
        <v>75</v>
      </c>
      <c r="D170" s="53" t="s">
        <v>88</v>
      </c>
      <c r="E170" s="52" t="s">
        <v>40</v>
      </c>
      <c r="F170" s="51" t="s">
        <v>41</v>
      </c>
      <c r="G170" s="54">
        <f>SQRT(POWER((N171-N170),2)+POWER((O171-O170),2)+POWER((M171-M170),2))</f>
        <v>24.051638197756922</v>
      </c>
      <c r="H170" s="55">
        <f t="shared" si="3"/>
        <v>2247.624838769274</v>
      </c>
      <c r="I170" s="55">
        <f>+H170-G170-AE170</f>
        <v>2223.5732005715172</v>
      </c>
      <c r="J170" s="54">
        <v>200</v>
      </c>
      <c r="K170" s="67" t="s">
        <v>86</v>
      </c>
      <c r="L170" s="56">
        <v>18</v>
      </c>
      <c r="M170" s="56"/>
      <c r="N170" s="57">
        <v>272571.83</v>
      </c>
      <c r="O170" s="57">
        <v>8671247.1899999995</v>
      </c>
      <c r="P170" s="58" t="s">
        <v>38</v>
      </c>
      <c r="Q170" s="58" t="s">
        <v>38</v>
      </c>
      <c r="R170" s="51" t="s">
        <v>58</v>
      </c>
      <c r="S170" s="58" t="s">
        <v>38</v>
      </c>
      <c r="T170" s="52" t="s">
        <v>24</v>
      </c>
      <c r="U170" s="51" t="s">
        <v>46</v>
      </c>
      <c r="V170" s="51">
        <v>9</v>
      </c>
      <c r="W170" s="51">
        <v>250</v>
      </c>
      <c r="X170" s="51" t="s">
        <v>47</v>
      </c>
      <c r="Y170" s="52" t="s">
        <v>57</v>
      </c>
      <c r="Z170" s="51" t="s">
        <v>48</v>
      </c>
      <c r="AA170" s="51" t="s">
        <v>49</v>
      </c>
      <c r="AB170" s="52" t="s">
        <v>80</v>
      </c>
      <c r="AC170" s="51"/>
      <c r="AD170" s="64">
        <f>G170+AD169</f>
        <v>5662.9898277309812</v>
      </c>
      <c r="AE170" s="60"/>
      <c r="AF170" s="60"/>
      <c r="AG170" s="52"/>
      <c r="AH170" s="52">
        <v>2</v>
      </c>
      <c r="AI170" s="52">
        <v>2</v>
      </c>
      <c r="AJ170" s="52"/>
      <c r="AK170" s="52">
        <v>2</v>
      </c>
      <c r="AL170" s="52">
        <v>2</v>
      </c>
      <c r="AM170" s="52">
        <v>2</v>
      </c>
      <c r="AN170" s="52">
        <v>1</v>
      </c>
    </row>
    <row r="171" spans="1:40" s="65" customFormat="1" x14ac:dyDescent="0.3">
      <c r="A171" s="66">
        <v>160</v>
      </c>
      <c r="B171" s="51">
        <v>160</v>
      </c>
      <c r="C171" s="52" t="s">
        <v>76</v>
      </c>
      <c r="D171" s="53" t="s">
        <v>87</v>
      </c>
      <c r="E171" s="52" t="s">
        <v>40</v>
      </c>
      <c r="F171" s="51" t="s">
        <v>41</v>
      </c>
      <c r="G171" s="54">
        <f>SQRT(POWER((N172-N171),2)+POWER((O172-O171),2)+POWER((M172-M171),2))</f>
        <v>30.859982177547685</v>
      </c>
      <c r="H171" s="55">
        <f t="shared" si="3"/>
        <v>2223.5732005715172</v>
      </c>
      <c r="I171" s="55">
        <f>+H171-G171-AE171</f>
        <v>2192.7132183939693</v>
      </c>
      <c r="J171" s="54">
        <v>200</v>
      </c>
      <c r="K171" s="67" t="s">
        <v>86</v>
      </c>
      <c r="L171" s="56">
        <v>18</v>
      </c>
      <c r="M171" s="56"/>
      <c r="N171" s="57">
        <v>272548.61</v>
      </c>
      <c r="O171" s="57">
        <v>8671240.9199999999</v>
      </c>
      <c r="P171" s="58" t="s">
        <v>38</v>
      </c>
      <c r="Q171" s="58" t="s">
        <v>38</v>
      </c>
      <c r="R171" s="51" t="s">
        <v>58</v>
      </c>
      <c r="S171" s="58" t="s">
        <v>38</v>
      </c>
      <c r="T171" s="52" t="s">
        <v>24</v>
      </c>
      <c r="U171" s="51" t="s">
        <v>46</v>
      </c>
      <c r="V171" s="51">
        <v>9</v>
      </c>
      <c r="W171" s="51">
        <v>250</v>
      </c>
      <c r="X171" s="51" t="s">
        <v>47</v>
      </c>
      <c r="Y171" s="52" t="s">
        <v>82</v>
      </c>
      <c r="Z171" s="51" t="s">
        <v>48</v>
      </c>
      <c r="AA171" s="51" t="s">
        <v>49</v>
      </c>
      <c r="AB171" s="52" t="s">
        <v>80</v>
      </c>
      <c r="AC171" s="51"/>
      <c r="AD171" s="64">
        <f>G171+AD170</f>
        <v>5693.8498099085291</v>
      </c>
      <c r="AE171" s="60"/>
      <c r="AF171" s="60"/>
      <c r="AG171" s="52"/>
      <c r="AH171" s="52">
        <v>2</v>
      </c>
      <c r="AI171" s="52">
        <v>2</v>
      </c>
      <c r="AJ171" s="52"/>
      <c r="AK171" s="52">
        <v>2</v>
      </c>
      <c r="AL171" s="52">
        <v>2</v>
      </c>
      <c r="AM171" s="52">
        <v>2</v>
      </c>
      <c r="AN171" s="52">
        <v>1</v>
      </c>
    </row>
    <row r="172" spans="1:40" s="65" customFormat="1" x14ac:dyDescent="0.3">
      <c r="A172" s="66">
        <v>161</v>
      </c>
      <c r="B172" s="51">
        <v>161</v>
      </c>
      <c r="C172" s="52" t="s">
        <v>75</v>
      </c>
      <c r="D172" s="53" t="s">
        <v>87</v>
      </c>
      <c r="E172" s="52" t="s">
        <v>40</v>
      </c>
      <c r="F172" s="51" t="s">
        <v>41</v>
      </c>
      <c r="G172" s="54">
        <f>SQRT(POWER((N173-N172),2)+POWER((O173-O172),2)+POWER((M173-M172),2))</f>
        <v>21.298481166372692</v>
      </c>
      <c r="H172" s="55">
        <f t="shared" si="3"/>
        <v>2192.7132183939693</v>
      </c>
      <c r="I172" s="55">
        <f>+H172-G172-AE172</f>
        <v>2171.4147372275966</v>
      </c>
      <c r="J172" s="54">
        <v>200</v>
      </c>
      <c r="K172" s="67" t="s">
        <v>86</v>
      </c>
      <c r="L172" s="56">
        <v>18</v>
      </c>
      <c r="M172" s="56"/>
      <c r="N172" s="57">
        <v>272518</v>
      </c>
      <c r="O172" s="57">
        <v>8671237</v>
      </c>
      <c r="P172" s="58" t="s">
        <v>38</v>
      </c>
      <c r="Q172" s="58" t="s">
        <v>38</v>
      </c>
      <c r="R172" s="51" t="s">
        <v>58</v>
      </c>
      <c r="S172" s="58" t="s">
        <v>38</v>
      </c>
      <c r="T172" s="52" t="s">
        <v>24</v>
      </c>
      <c r="U172" s="51" t="s">
        <v>46</v>
      </c>
      <c r="V172" s="51">
        <v>9</v>
      </c>
      <c r="W172" s="51">
        <v>250</v>
      </c>
      <c r="X172" s="51" t="s">
        <v>47</v>
      </c>
      <c r="Y172" s="52" t="s">
        <v>82</v>
      </c>
      <c r="Z172" s="51" t="s">
        <v>48</v>
      </c>
      <c r="AA172" s="51" t="s">
        <v>49</v>
      </c>
      <c r="AB172" s="52" t="s">
        <v>80</v>
      </c>
      <c r="AC172" s="51"/>
      <c r="AD172" s="64">
        <f>G172+AD171</f>
        <v>5715.1482910749019</v>
      </c>
      <c r="AE172" s="60"/>
      <c r="AF172" s="60"/>
      <c r="AG172" s="52"/>
      <c r="AH172" s="52">
        <v>2</v>
      </c>
      <c r="AI172" s="52">
        <v>2</v>
      </c>
      <c r="AJ172" s="52"/>
      <c r="AK172" s="52">
        <v>2</v>
      </c>
      <c r="AL172" s="52">
        <v>2</v>
      </c>
      <c r="AM172" s="52">
        <v>2</v>
      </c>
      <c r="AN172" s="52">
        <v>1</v>
      </c>
    </row>
    <row r="173" spans="1:40" s="65" customFormat="1" x14ac:dyDescent="0.3">
      <c r="A173" s="66">
        <v>162</v>
      </c>
      <c r="B173" s="51">
        <v>162</v>
      </c>
      <c r="C173" s="52" t="s">
        <v>75</v>
      </c>
      <c r="D173" s="53" t="s">
        <v>87</v>
      </c>
      <c r="E173" s="52" t="s">
        <v>40</v>
      </c>
      <c r="F173" s="51" t="s">
        <v>41</v>
      </c>
      <c r="G173" s="54">
        <f>SQRT(POWER((N174-N173),2)+POWER((O174-O173),2)+POWER((M174-M173),2))</f>
        <v>22.032460144133974</v>
      </c>
      <c r="H173" s="55">
        <f t="shared" si="3"/>
        <v>2171.4147372275966</v>
      </c>
      <c r="I173" s="55">
        <f>+H173-G173-AE173</f>
        <v>2149.3822770834627</v>
      </c>
      <c r="J173" s="54">
        <v>200</v>
      </c>
      <c r="K173" s="67" t="s">
        <v>86</v>
      </c>
      <c r="L173" s="56">
        <v>18</v>
      </c>
      <c r="M173" s="56"/>
      <c r="N173" s="57">
        <v>272497.57</v>
      </c>
      <c r="O173" s="57">
        <v>8671243.0199999996</v>
      </c>
      <c r="P173" s="58" t="s">
        <v>38</v>
      </c>
      <c r="Q173" s="58" t="s">
        <v>38</v>
      </c>
      <c r="R173" s="51" t="s">
        <v>58</v>
      </c>
      <c r="S173" s="58" t="s">
        <v>38</v>
      </c>
      <c r="T173" s="52" t="s">
        <v>24</v>
      </c>
      <c r="U173" s="51" t="s">
        <v>46</v>
      </c>
      <c r="V173" s="51">
        <v>9</v>
      </c>
      <c r="W173" s="51">
        <v>250</v>
      </c>
      <c r="X173" s="51" t="s">
        <v>47</v>
      </c>
      <c r="Y173" s="52" t="s">
        <v>82</v>
      </c>
      <c r="Z173" s="51" t="s">
        <v>48</v>
      </c>
      <c r="AA173" s="51" t="s">
        <v>49</v>
      </c>
      <c r="AB173" s="52" t="s">
        <v>80</v>
      </c>
      <c r="AC173" s="51"/>
      <c r="AD173" s="64">
        <f>G173+AD172</f>
        <v>5737.1807512190362</v>
      </c>
      <c r="AE173" s="60"/>
      <c r="AF173" s="60"/>
      <c r="AG173" s="52"/>
      <c r="AH173" s="52">
        <v>2</v>
      </c>
      <c r="AI173" s="52">
        <v>2</v>
      </c>
      <c r="AJ173" s="52"/>
      <c r="AK173" s="52">
        <v>2</v>
      </c>
      <c r="AL173" s="52">
        <v>2</v>
      </c>
      <c r="AM173" s="52">
        <v>2</v>
      </c>
      <c r="AN173" s="52">
        <v>1</v>
      </c>
    </row>
    <row r="174" spans="1:40" s="65" customFormat="1" x14ac:dyDescent="0.3">
      <c r="A174" s="66">
        <v>163</v>
      </c>
      <c r="B174" s="51">
        <v>163</v>
      </c>
      <c r="C174" s="52" t="s">
        <v>75</v>
      </c>
      <c r="D174" s="53" t="s">
        <v>87</v>
      </c>
      <c r="E174" s="52" t="s">
        <v>40</v>
      </c>
      <c r="F174" s="51" t="s">
        <v>41</v>
      </c>
      <c r="G174" s="54">
        <f>SQRT(POWER((N175-N174),2)+POWER((O175-O174),2)+POWER((M175-M174),2))</f>
        <v>27.400000000023283</v>
      </c>
      <c r="H174" s="55">
        <f t="shared" si="3"/>
        <v>2149.3822770834627</v>
      </c>
      <c r="I174" s="55">
        <f>+H174-G174-AE174</f>
        <v>2121.9822770834394</v>
      </c>
      <c r="J174" s="54">
        <v>200</v>
      </c>
      <c r="K174" s="67" t="s">
        <v>86</v>
      </c>
      <c r="L174" s="56">
        <v>18</v>
      </c>
      <c r="M174" s="56"/>
      <c r="N174" s="57">
        <v>272475.90000000002</v>
      </c>
      <c r="O174" s="57">
        <v>8671247</v>
      </c>
      <c r="P174" s="58" t="s">
        <v>38</v>
      </c>
      <c r="Q174" s="58" t="s">
        <v>38</v>
      </c>
      <c r="R174" s="51" t="s">
        <v>58</v>
      </c>
      <c r="S174" s="58" t="s">
        <v>38</v>
      </c>
      <c r="T174" s="52" t="s">
        <v>24</v>
      </c>
      <c r="U174" s="51" t="s">
        <v>46</v>
      </c>
      <c r="V174" s="51">
        <v>9</v>
      </c>
      <c r="W174" s="51">
        <v>250</v>
      </c>
      <c r="X174" s="51" t="s">
        <v>47</v>
      </c>
      <c r="Y174" s="52" t="s">
        <v>82</v>
      </c>
      <c r="Z174" s="51" t="s">
        <v>48</v>
      </c>
      <c r="AA174" s="51" t="s">
        <v>49</v>
      </c>
      <c r="AB174" s="52" t="s">
        <v>80</v>
      </c>
      <c r="AC174" s="51"/>
      <c r="AD174" s="64">
        <f>G174+AD173</f>
        <v>5764.5807512190595</v>
      </c>
      <c r="AE174" s="60"/>
      <c r="AF174" s="60"/>
      <c r="AG174" s="52"/>
      <c r="AH174" s="52">
        <v>2</v>
      </c>
      <c r="AI174" s="52">
        <v>2</v>
      </c>
      <c r="AJ174" s="52"/>
      <c r="AK174" s="52">
        <v>2</v>
      </c>
      <c r="AL174" s="52">
        <v>2</v>
      </c>
      <c r="AM174" s="52">
        <v>2</v>
      </c>
      <c r="AN174" s="52">
        <v>1</v>
      </c>
    </row>
    <row r="175" spans="1:40" s="65" customFormat="1" x14ac:dyDescent="0.3">
      <c r="A175" s="66">
        <v>164</v>
      </c>
      <c r="B175" s="51">
        <v>164</v>
      </c>
      <c r="C175" s="52" t="s">
        <v>75</v>
      </c>
      <c r="D175" s="53" t="s">
        <v>87</v>
      </c>
      <c r="E175" s="52" t="s">
        <v>40</v>
      </c>
      <c r="F175" s="51" t="s">
        <v>41</v>
      </c>
      <c r="G175" s="54">
        <f>SQRT(POWER((N176-N175),2)+POWER((O176-O175),2)+POWER((M176-M175),2))</f>
        <v>30.831524451425608</v>
      </c>
      <c r="H175" s="55">
        <f t="shared" si="3"/>
        <v>2121.9822770834394</v>
      </c>
      <c r="I175" s="55">
        <f>+H175-G175-AE175</f>
        <v>2091.1507526320138</v>
      </c>
      <c r="J175" s="54">
        <v>200</v>
      </c>
      <c r="K175" s="67" t="s">
        <v>86</v>
      </c>
      <c r="L175" s="56">
        <v>18</v>
      </c>
      <c r="M175" s="56"/>
      <c r="N175" s="57">
        <v>272448.5</v>
      </c>
      <c r="O175" s="57">
        <v>8671247</v>
      </c>
      <c r="P175" s="58" t="s">
        <v>38</v>
      </c>
      <c r="Q175" s="58" t="s">
        <v>38</v>
      </c>
      <c r="R175" s="51" t="s">
        <v>58</v>
      </c>
      <c r="S175" s="58" t="s">
        <v>38</v>
      </c>
      <c r="T175" s="52" t="s">
        <v>24</v>
      </c>
      <c r="U175" s="51" t="s">
        <v>46</v>
      </c>
      <c r="V175" s="51">
        <v>9</v>
      </c>
      <c r="W175" s="51">
        <v>250</v>
      </c>
      <c r="X175" s="51" t="s">
        <v>47</v>
      </c>
      <c r="Y175" s="52" t="s">
        <v>82</v>
      </c>
      <c r="Z175" s="51" t="s">
        <v>48</v>
      </c>
      <c r="AA175" s="51" t="s">
        <v>49</v>
      </c>
      <c r="AB175" s="52" t="s">
        <v>80</v>
      </c>
      <c r="AC175" s="51"/>
      <c r="AD175" s="64">
        <f>G175+AD174</f>
        <v>5795.4122756704855</v>
      </c>
      <c r="AE175" s="60"/>
      <c r="AF175" s="60"/>
      <c r="AG175" s="52"/>
      <c r="AH175" s="52">
        <v>2</v>
      </c>
      <c r="AI175" s="52">
        <v>2</v>
      </c>
      <c r="AJ175" s="52"/>
      <c r="AK175" s="52">
        <v>2</v>
      </c>
      <c r="AL175" s="52">
        <v>2</v>
      </c>
      <c r="AM175" s="52">
        <v>2</v>
      </c>
      <c r="AN175" s="52">
        <v>1</v>
      </c>
    </row>
    <row r="176" spans="1:40" s="65" customFormat="1" x14ac:dyDescent="0.3">
      <c r="A176" s="66">
        <v>165</v>
      </c>
      <c r="B176" s="51">
        <v>165</v>
      </c>
      <c r="C176" s="52" t="s">
        <v>75</v>
      </c>
      <c r="D176" s="53" t="s">
        <v>87</v>
      </c>
      <c r="E176" s="52" t="s">
        <v>40</v>
      </c>
      <c r="F176" s="51" t="s">
        <v>41</v>
      </c>
      <c r="G176" s="54">
        <f>SQRT(POWER((N177-N176),2)+POWER((O177-O176),2)+POWER((M177-M176),2))</f>
        <v>34.073668719415522</v>
      </c>
      <c r="H176" s="55">
        <f t="shared" si="3"/>
        <v>2091.1507526320138</v>
      </c>
      <c r="I176" s="55">
        <f>+H176-G176-AE176</f>
        <v>2057.0770839125985</v>
      </c>
      <c r="J176" s="54">
        <v>200</v>
      </c>
      <c r="K176" s="67" t="s">
        <v>86</v>
      </c>
      <c r="L176" s="56">
        <v>18</v>
      </c>
      <c r="M176" s="56"/>
      <c r="N176" s="57">
        <v>272417.77</v>
      </c>
      <c r="O176" s="57">
        <v>8671244.5</v>
      </c>
      <c r="P176" s="58" t="s">
        <v>38</v>
      </c>
      <c r="Q176" s="58" t="s">
        <v>38</v>
      </c>
      <c r="R176" s="51" t="s">
        <v>58</v>
      </c>
      <c r="S176" s="58" t="s">
        <v>38</v>
      </c>
      <c r="T176" s="52" t="s">
        <v>24</v>
      </c>
      <c r="U176" s="51" t="s">
        <v>46</v>
      </c>
      <c r="V176" s="51">
        <v>9</v>
      </c>
      <c r="W176" s="51">
        <v>250</v>
      </c>
      <c r="X176" s="51" t="s">
        <v>47</v>
      </c>
      <c r="Y176" s="52" t="s">
        <v>82</v>
      </c>
      <c r="Z176" s="51" t="s">
        <v>48</v>
      </c>
      <c r="AA176" s="51" t="s">
        <v>49</v>
      </c>
      <c r="AB176" s="52" t="s">
        <v>80</v>
      </c>
      <c r="AC176" s="51"/>
      <c r="AD176" s="64">
        <f>G176+AD175</f>
        <v>5829.4859443899013</v>
      </c>
      <c r="AE176" s="60"/>
      <c r="AF176" s="60"/>
      <c r="AG176" s="52"/>
      <c r="AH176" s="52">
        <v>2</v>
      </c>
      <c r="AI176" s="52">
        <v>2</v>
      </c>
      <c r="AJ176" s="52"/>
      <c r="AK176" s="52">
        <v>2</v>
      </c>
      <c r="AL176" s="52">
        <v>2</v>
      </c>
      <c r="AM176" s="52">
        <v>2</v>
      </c>
      <c r="AN176" s="52">
        <v>1</v>
      </c>
    </row>
    <row r="177" spans="1:40" s="65" customFormat="1" x14ac:dyDescent="0.3">
      <c r="A177" s="66">
        <v>166</v>
      </c>
      <c r="B177" s="51">
        <v>166</v>
      </c>
      <c r="C177" s="52" t="s">
        <v>75</v>
      </c>
      <c r="D177" s="53" t="s">
        <v>87</v>
      </c>
      <c r="E177" s="52" t="s">
        <v>40</v>
      </c>
      <c r="F177" s="51" t="s">
        <v>41</v>
      </c>
      <c r="G177" s="54">
        <f>SQRT(POWER((N178-N177),2)+POWER((O178-O177),2)+POWER((M178-M177),2))</f>
        <v>36.379802088533019</v>
      </c>
      <c r="H177" s="55">
        <f t="shared" si="3"/>
        <v>2057.0770839125985</v>
      </c>
      <c r="I177" s="55">
        <f>+H177-G177-AE177</f>
        <v>2020.6972818240654</v>
      </c>
      <c r="J177" s="54">
        <v>200</v>
      </c>
      <c r="K177" s="67" t="s">
        <v>86</v>
      </c>
      <c r="L177" s="56">
        <v>18</v>
      </c>
      <c r="M177" s="56"/>
      <c r="N177" s="57">
        <v>272383.7</v>
      </c>
      <c r="O177" s="57">
        <v>8671244</v>
      </c>
      <c r="P177" s="58" t="s">
        <v>38</v>
      </c>
      <c r="Q177" s="58" t="s">
        <v>38</v>
      </c>
      <c r="R177" s="51" t="s">
        <v>58</v>
      </c>
      <c r="S177" s="58" t="s">
        <v>38</v>
      </c>
      <c r="T177" s="52" t="s">
        <v>24</v>
      </c>
      <c r="U177" s="51" t="s">
        <v>46</v>
      </c>
      <c r="V177" s="51">
        <v>9</v>
      </c>
      <c r="W177" s="51">
        <v>250</v>
      </c>
      <c r="X177" s="51" t="s">
        <v>47</v>
      </c>
      <c r="Y177" s="52" t="s">
        <v>82</v>
      </c>
      <c r="Z177" s="51" t="s">
        <v>48</v>
      </c>
      <c r="AA177" s="51" t="s">
        <v>49</v>
      </c>
      <c r="AB177" s="52" t="s">
        <v>80</v>
      </c>
      <c r="AC177" s="51"/>
      <c r="AD177" s="64">
        <f>G177+AD176</f>
        <v>5865.8657464784346</v>
      </c>
      <c r="AE177" s="60"/>
      <c r="AF177" s="60"/>
      <c r="AG177" s="52"/>
      <c r="AH177" s="52">
        <v>2</v>
      </c>
      <c r="AI177" s="52">
        <v>2</v>
      </c>
      <c r="AJ177" s="52"/>
      <c r="AK177" s="52">
        <v>2</v>
      </c>
      <c r="AL177" s="52">
        <v>2</v>
      </c>
      <c r="AM177" s="52">
        <v>2</v>
      </c>
      <c r="AN177" s="52">
        <v>1</v>
      </c>
    </row>
    <row r="178" spans="1:40" s="65" customFormat="1" x14ac:dyDescent="0.3">
      <c r="A178" s="66">
        <v>167</v>
      </c>
      <c r="B178" s="51">
        <v>167</v>
      </c>
      <c r="C178" s="52" t="s">
        <v>75</v>
      </c>
      <c r="D178" s="53" t="s">
        <v>87</v>
      </c>
      <c r="E178" s="52" t="s">
        <v>40</v>
      </c>
      <c r="F178" s="51" t="s">
        <v>41</v>
      </c>
      <c r="G178" s="54">
        <f>SQRT(POWER((N179-N178),2)+POWER((O179-O178),2)+POWER((M179-M178),2))</f>
        <v>32.237623982064591</v>
      </c>
      <c r="H178" s="55">
        <f t="shared" si="3"/>
        <v>2020.6972818240654</v>
      </c>
      <c r="I178" s="55">
        <f>+H178-G178-AE178</f>
        <v>1988.4596578420008</v>
      </c>
      <c r="J178" s="54">
        <v>200</v>
      </c>
      <c r="K178" s="67" t="s">
        <v>86</v>
      </c>
      <c r="L178" s="56">
        <v>18</v>
      </c>
      <c r="M178" s="56"/>
      <c r="N178" s="57">
        <v>272348</v>
      </c>
      <c r="O178" s="57">
        <v>8671237</v>
      </c>
      <c r="P178" s="58" t="s">
        <v>38</v>
      </c>
      <c r="Q178" s="58" t="s">
        <v>38</v>
      </c>
      <c r="R178" s="51" t="s">
        <v>58</v>
      </c>
      <c r="S178" s="58" t="s">
        <v>38</v>
      </c>
      <c r="T178" s="52" t="s">
        <v>24</v>
      </c>
      <c r="U178" s="51" t="s">
        <v>46</v>
      </c>
      <c r="V178" s="51">
        <v>9</v>
      </c>
      <c r="W178" s="51">
        <v>250</v>
      </c>
      <c r="X178" s="51" t="s">
        <v>47</v>
      </c>
      <c r="Y178" s="52" t="s">
        <v>82</v>
      </c>
      <c r="Z178" s="51" t="s">
        <v>48</v>
      </c>
      <c r="AA178" s="51" t="s">
        <v>49</v>
      </c>
      <c r="AB178" s="52" t="s">
        <v>80</v>
      </c>
      <c r="AC178" s="51"/>
      <c r="AD178" s="64">
        <f>G178+AD177</f>
        <v>5898.1033704604988</v>
      </c>
      <c r="AE178" s="60"/>
      <c r="AF178" s="60"/>
      <c r="AG178" s="52"/>
      <c r="AH178" s="52">
        <v>2</v>
      </c>
      <c r="AI178" s="52">
        <v>2</v>
      </c>
      <c r="AJ178" s="52"/>
      <c r="AK178" s="52">
        <v>2</v>
      </c>
      <c r="AL178" s="52">
        <v>2</v>
      </c>
      <c r="AM178" s="52">
        <v>2</v>
      </c>
      <c r="AN178" s="52">
        <v>1</v>
      </c>
    </row>
    <row r="179" spans="1:40" s="65" customFormat="1" x14ac:dyDescent="0.3">
      <c r="A179" s="66">
        <v>168</v>
      </c>
      <c r="B179" s="51">
        <v>168</v>
      </c>
      <c r="C179" s="52" t="s">
        <v>75</v>
      </c>
      <c r="D179" s="53" t="s">
        <v>87</v>
      </c>
      <c r="E179" s="52" t="s">
        <v>40</v>
      </c>
      <c r="F179" s="51" t="s">
        <v>41</v>
      </c>
      <c r="G179" s="54">
        <f>SQRT(POWER((N180-N179),2)+POWER((O180-O179),2)+POWER((M180-M179),2))</f>
        <v>27.78676663438377</v>
      </c>
      <c r="H179" s="55">
        <f t="shared" si="3"/>
        <v>1988.4596578420008</v>
      </c>
      <c r="I179" s="55">
        <f>+H179-G179-AE179</f>
        <v>1960.6728912076169</v>
      </c>
      <c r="J179" s="54">
        <v>200</v>
      </c>
      <c r="K179" s="67" t="s">
        <v>86</v>
      </c>
      <c r="L179" s="56">
        <v>18</v>
      </c>
      <c r="M179" s="56"/>
      <c r="N179" s="57">
        <v>272316.40000000002</v>
      </c>
      <c r="O179" s="57">
        <v>8671230.6199999992</v>
      </c>
      <c r="P179" s="58" t="s">
        <v>38</v>
      </c>
      <c r="Q179" s="58" t="s">
        <v>38</v>
      </c>
      <c r="R179" s="51" t="s">
        <v>58</v>
      </c>
      <c r="S179" s="58" t="s">
        <v>38</v>
      </c>
      <c r="T179" s="52" t="s">
        <v>24</v>
      </c>
      <c r="U179" s="51" t="s">
        <v>46</v>
      </c>
      <c r="V179" s="51">
        <v>9</v>
      </c>
      <c r="W179" s="51">
        <v>250</v>
      </c>
      <c r="X179" s="51" t="s">
        <v>47</v>
      </c>
      <c r="Y179" s="52" t="s">
        <v>82</v>
      </c>
      <c r="Z179" s="51" t="s">
        <v>48</v>
      </c>
      <c r="AA179" s="51" t="s">
        <v>49</v>
      </c>
      <c r="AB179" s="52" t="s">
        <v>80</v>
      </c>
      <c r="AC179" s="51"/>
      <c r="AD179" s="64">
        <f>G179+AD178</f>
        <v>5925.8901370948824</v>
      </c>
      <c r="AE179" s="60"/>
      <c r="AF179" s="60"/>
      <c r="AG179" s="52"/>
      <c r="AH179" s="52">
        <v>2</v>
      </c>
      <c r="AI179" s="52">
        <v>2</v>
      </c>
      <c r="AJ179" s="52"/>
      <c r="AK179" s="52">
        <v>2</v>
      </c>
      <c r="AL179" s="52">
        <v>2</v>
      </c>
      <c r="AM179" s="52">
        <v>2</v>
      </c>
      <c r="AN179" s="52">
        <v>1</v>
      </c>
    </row>
    <row r="180" spans="1:40" s="65" customFormat="1" x14ac:dyDescent="0.3">
      <c r="A180" s="66">
        <v>169</v>
      </c>
      <c r="B180" s="51">
        <v>169</v>
      </c>
      <c r="C180" s="52" t="s">
        <v>75</v>
      </c>
      <c r="D180" s="53" t="s">
        <v>87</v>
      </c>
      <c r="E180" s="52" t="s">
        <v>40</v>
      </c>
      <c r="F180" s="51" t="s">
        <v>41</v>
      </c>
      <c r="G180" s="54">
        <f>SQRT(POWER((N181-N180),2)+POWER((O181-O180),2)+POWER((M181-M180),2))</f>
        <v>32.667269552179704</v>
      </c>
      <c r="H180" s="55">
        <f t="shared" si="3"/>
        <v>1960.6728912076169</v>
      </c>
      <c r="I180" s="55">
        <f>+H180-G180-AE180</f>
        <v>1928.0056216554372</v>
      </c>
      <c r="J180" s="54">
        <v>200</v>
      </c>
      <c r="K180" s="67" t="s">
        <v>86</v>
      </c>
      <c r="L180" s="56">
        <v>18</v>
      </c>
      <c r="M180" s="56"/>
      <c r="N180" s="57">
        <v>272289</v>
      </c>
      <c r="O180" s="57">
        <v>8671226</v>
      </c>
      <c r="P180" s="58" t="s">
        <v>38</v>
      </c>
      <c r="Q180" s="58" t="s">
        <v>38</v>
      </c>
      <c r="R180" s="51" t="s">
        <v>58</v>
      </c>
      <c r="S180" s="58" t="s">
        <v>38</v>
      </c>
      <c r="T180" s="52" t="s">
        <v>24</v>
      </c>
      <c r="U180" s="51" t="s">
        <v>46</v>
      </c>
      <c r="V180" s="51">
        <v>9</v>
      </c>
      <c r="W180" s="51">
        <v>250</v>
      </c>
      <c r="X180" s="51" t="s">
        <v>47</v>
      </c>
      <c r="Y180" s="52" t="s">
        <v>82</v>
      </c>
      <c r="Z180" s="51" t="s">
        <v>48</v>
      </c>
      <c r="AA180" s="51" t="s">
        <v>49</v>
      </c>
      <c r="AB180" s="52" t="s">
        <v>80</v>
      </c>
      <c r="AC180" s="51"/>
      <c r="AD180" s="64">
        <f>G180+AD179</f>
        <v>5958.5574066470617</v>
      </c>
      <c r="AE180" s="60"/>
      <c r="AF180" s="60"/>
      <c r="AG180" s="52"/>
      <c r="AH180" s="52">
        <v>2</v>
      </c>
      <c r="AI180" s="52">
        <v>2</v>
      </c>
      <c r="AJ180" s="52"/>
      <c r="AK180" s="52">
        <v>2</v>
      </c>
      <c r="AL180" s="52">
        <v>2</v>
      </c>
      <c r="AM180" s="52">
        <v>2</v>
      </c>
      <c r="AN180" s="52">
        <v>1</v>
      </c>
    </row>
    <row r="181" spans="1:40" s="65" customFormat="1" x14ac:dyDescent="0.3">
      <c r="A181" s="66">
        <v>170</v>
      </c>
      <c r="B181" s="51">
        <v>170</v>
      </c>
      <c r="C181" s="52" t="s">
        <v>75</v>
      </c>
      <c r="D181" s="53" t="s">
        <v>87</v>
      </c>
      <c r="E181" s="52" t="s">
        <v>40</v>
      </c>
      <c r="F181" s="51" t="s">
        <v>41</v>
      </c>
      <c r="G181" s="54">
        <f>SQRT(POWER((N182-N181),2)+POWER((O182-O181),2)+POWER((M182-M181),2))</f>
        <v>33.69810083679166</v>
      </c>
      <c r="H181" s="55">
        <f t="shared" si="3"/>
        <v>1928.0056216554372</v>
      </c>
      <c r="I181" s="55">
        <f>+H181-G181-AE181</f>
        <v>1894.3075208186456</v>
      </c>
      <c r="J181" s="54">
        <v>200</v>
      </c>
      <c r="K181" s="67" t="s">
        <v>86</v>
      </c>
      <c r="L181" s="56">
        <v>18</v>
      </c>
      <c r="M181" s="56"/>
      <c r="N181" s="57">
        <v>272256.99</v>
      </c>
      <c r="O181" s="57">
        <v>8671219.4800000004</v>
      </c>
      <c r="P181" s="58" t="s">
        <v>38</v>
      </c>
      <c r="Q181" s="58" t="s">
        <v>38</v>
      </c>
      <c r="R181" s="51" t="s">
        <v>58</v>
      </c>
      <c r="S181" s="58" t="s">
        <v>38</v>
      </c>
      <c r="T181" s="52" t="s">
        <v>24</v>
      </c>
      <c r="U181" s="51" t="s">
        <v>46</v>
      </c>
      <c r="V181" s="51">
        <v>9</v>
      </c>
      <c r="W181" s="51">
        <v>250</v>
      </c>
      <c r="X181" s="51" t="s">
        <v>47</v>
      </c>
      <c r="Y181" s="52" t="s">
        <v>82</v>
      </c>
      <c r="Z181" s="51" t="s">
        <v>48</v>
      </c>
      <c r="AA181" s="51" t="s">
        <v>49</v>
      </c>
      <c r="AB181" s="52" t="s">
        <v>80</v>
      </c>
      <c r="AC181" s="51"/>
      <c r="AD181" s="64">
        <f>G181+AD180</f>
        <v>5992.2555074838538</v>
      </c>
      <c r="AE181" s="60"/>
      <c r="AF181" s="60"/>
      <c r="AG181" s="52"/>
      <c r="AH181" s="52">
        <v>2</v>
      </c>
      <c r="AI181" s="52">
        <v>2</v>
      </c>
      <c r="AJ181" s="52"/>
      <c r="AK181" s="52">
        <v>2</v>
      </c>
      <c r="AL181" s="52">
        <v>2</v>
      </c>
      <c r="AM181" s="52">
        <v>2</v>
      </c>
      <c r="AN181" s="52">
        <v>1</v>
      </c>
    </row>
    <row r="182" spans="1:40" s="65" customFormat="1" x14ac:dyDescent="0.3">
      <c r="A182" s="66">
        <v>171</v>
      </c>
      <c r="B182" s="51">
        <v>171</v>
      </c>
      <c r="C182" s="52" t="s">
        <v>75</v>
      </c>
      <c r="D182" s="53" t="s">
        <v>87</v>
      </c>
      <c r="E182" s="52" t="s">
        <v>40</v>
      </c>
      <c r="F182" s="51" t="s">
        <v>41</v>
      </c>
      <c r="G182" s="54">
        <f>SQRT(POWER((N183-N182),2)+POWER((O183-O182),2)+POWER((M183-M182),2))</f>
        <v>34.23111596193587</v>
      </c>
      <c r="H182" s="55">
        <f t="shared" si="3"/>
        <v>1894.3075208186456</v>
      </c>
      <c r="I182" s="55">
        <f>+H182-G182-AE182</f>
        <v>1860.0764048567098</v>
      </c>
      <c r="J182" s="54">
        <v>200</v>
      </c>
      <c r="K182" s="67" t="s">
        <v>86</v>
      </c>
      <c r="L182" s="56">
        <v>18</v>
      </c>
      <c r="M182" s="56"/>
      <c r="N182" s="57">
        <v>272224.27</v>
      </c>
      <c r="O182" s="57">
        <v>8671211.4199999999</v>
      </c>
      <c r="P182" s="58" t="s">
        <v>38</v>
      </c>
      <c r="Q182" s="58" t="s">
        <v>38</v>
      </c>
      <c r="R182" s="51" t="s">
        <v>58</v>
      </c>
      <c r="S182" s="58" t="s">
        <v>38</v>
      </c>
      <c r="T182" s="52" t="s">
        <v>24</v>
      </c>
      <c r="U182" s="51" t="s">
        <v>46</v>
      </c>
      <c r="V182" s="51">
        <v>9</v>
      </c>
      <c r="W182" s="51">
        <v>250</v>
      </c>
      <c r="X182" s="51" t="s">
        <v>47</v>
      </c>
      <c r="Y182" s="52" t="s">
        <v>82</v>
      </c>
      <c r="Z182" s="51" t="s">
        <v>48</v>
      </c>
      <c r="AA182" s="51" t="s">
        <v>49</v>
      </c>
      <c r="AB182" s="52" t="s">
        <v>80</v>
      </c>
      <c r="AC182" s="51"/>
      <c r="AD182" s="64">
        <f>G182+AD181</f>
        <v>6026.4866234457895</v>
      </c>
      <c r="AE182" s="60"/>
      <c r="AF182" s="60"/>
      <c r="AG182" s="52"/>
      <c r="AH182" s="52">
        <v>2</v>
      </c>
      <c r="AI182" s="52">
        <v>2</v>
      </c>
      <c r="AJ182" s="52"/>
      <c r="AK182" s="52">
        <v>2</v>
      </c>
      <c r="AL182" s="52">
        <v>2</v>
      </c>
      <c r="AM182" s="52">
        <v>2</v>
      </c>
      <c r="AN182" s="52">
        <v>1</v>
      </c>
    </row>
    <row r="183" spans="1:40" s="65" customFormat="1" x14ac:dyDescent="0.3">
      <c r="A183" s="66">
        <v>172</v>
      </c>
      <c r="B183" s="51">
        <v>172</v>
      </c>
      <c r="C183" s="52" t="s">
        <v>75</v>
      </c>
      <c r="D183" s="53" t="s">
        <v>87</v>
      </c>
      <c r="E183" s="52" t="s">
        <v>40</v>
      </c>
      <c r="F183" s="51" t="s">
        <v>41</v>
      </c>
      <c r="G183" s="54">
        <f>SQRT(POWER((N184-N183),2)+POWER((O184-O183),2)+POWER((M184-M183),2))</f>
        <v>29.103946467722551</v>
      </c>
      <c r="H183" s="55">
        <f t="shared" si="3"/>
        <v>1860.0764048567098</v>
      </c>
      <c r="I183" s="55">
        <f>+H183-G183-AE183</f>
        <v>1830.9724583889872</v>
      </c>
      <c r="J183" s="54">
        <v>200</v>
      </c>
      <c r="K183" s="67" t="s">
        <v>86</v>
      </c>
      <c r="L183" s="56">
        <v>18</v>
      </c>
      <c r="M183" s="56"/>
      <c r="N183" s="57">
        <v>272192</v>
      </c>
      <c r="O183" s="57">
        <v>8671200</v>
      </c>
      <c r="P183" s="58" t="s">
        <v>38</v>
      </c>
      <c r="Q183" s="58" t="s">
        <v>38</v>
      </c>
      <c r="R183" s="51" t="s">
        <v>58</v>
      </c>
      <c r="S183" s="58" t="s">
        <v>38</v>
      </c>
      <c r="T183" s="52" t="s">
        <v>24</v>
      </c>
      <c r="U183" s="51" t="s">
        <v>46</v>
      </c>
      <c r="V183" s="51">
        <v>9</v>
      </c>
      <c r="W183" s="51">
        <v>250</v>
      </c>
      <c r="X183" s="51" t="s">
        <v>47</v>
      </c>
      <c r="Y183" s="52" t="s">
        <v>82</v>
      </c>
      <c r="Z183" s="51" t="s">
        <v>48</v>
      </c>
      <c r="AA183" s="51" t="s">
        <v>49</v>
      </c>
      <c r="AB183" s="52" t="s">
        <v>80</v>
      </c>
      <c r="AC183" s="51"/>
      <c r="AD183" s="64">
        <f>G183+AD182</f>
        <v>6055.5905699135119</v>
      </c>
      <c r="AE183" s="60"/>
      <c r="AF183" s="60"/>
      <c r="AG183" s="52"/>
      <c r="AH183" s="52">
        <v>2</v>
      </c>
      <c r="AI183" s="52">
        <v>2</v>
      </c>
      <c r="AJ183" s="52"/>
      <c r="AK183" s="52">
        <v>2</v>
      </c>
      <c r="AL183" s="52">
        <v>2</v>
      </c>
      <c r="AM183" s="52">
        <v>2</v>
      </c>
      <c r="AN183" s="52">
        <v>1</v>
      </c>
    </row>
    <row r="184" spans="1:40" s="65" customFormat="1" x14ac:dyDescent="0.3">
      <c r="A184" s="66">
        <v>173</v>
      </c>
      <c r="B184" s="51">
        <v>173</v>
      </c>
      <c r="C184" s="52" t="s">
        <v>75</v>
      </c>
      <c r="D184" s="53" t="s">
        <v>87</v>
      </c>
      <c r="E184" s="52" t="s">
        <v>40</v>
      </c>
      <c r="F184" s="51" t="s">
        <v>41</v>
      </c>
      <c r="G184" s="54">
        <f>SQRT(POWER((N185-N184),2)+POWER((O185-O184),2)+POWER((M185-M184),2))</f>
        <v>30.639585506353292</v>
      </c>
      <c r="H184" s="55">
        <f t="shared" si="3"/>
        <v>1830.9724583889872</v>
      </c>
      <c r="I184" s="55">
        <f>+H184-G184-AE184</f>
        <v>1800.3328728826339</v>
      </c>
      <c r="J184" s="54">
        <v>200</v>
      </c>
      <c r="K184" s="67" t="s">
        <v>86</v>
      </c>
      <c r="L184" s="56">
        <v>18</v>
      </c>
      <c r="M184" s="56"/>
      <c r="N184" s="57">
        <v>272164.86</v>
      </c>
      <c r="O184" s="57">
        <v>8671189.4900000002</v>
      </c>
      <c r="P184" s="58" t="s">
        <v>38</v>
      </c>
      <c r="Q184" s="58" t="s">
        <v>38</v>
      </c>
      <c r="R184" s="51" t="s">
        <v>58</v>
      </c>
      <c r="S184" s="58" t="s">
        <v>38</v>
      </c>
      <c r="T184" s="52" t="s">
        <v>24</v>
      </c>
      <c r="U184" s="51" t="s">
        <v>46</v>
      </c>
      <c r="V184" s="51">
        <v>9</v>
      </c>
      <c r="W184" s="51">
        <v>250</v>
      </c>
      <c r="X184" s="51" t="s">
        <v>47</v>
      </c>
      <c r="Y184" s="52" t="s">
        <v>82</v>
      </c>
      <c r="Z184" s="51" t="s">
        <v>48</v>
      </c>
      <c r="AA184" s="51" t="s">
        <v>49</v>
      </c>
      <c r="AB184" s="52" t="s">
        <v>80</v>
      </c>
      <c r="AC184" s="51"/>
      <c r="AD184" s="64">
        <f>G184+AD183</f>
        <v>6086.2301554198648</v>
      </c>
      <c r="AE184" s="60"/>
      <c r="AF184" s="60"/>
      <c r="AG184" s="52"/>
      <c r="AH184" s="52">
        <v>2</v>
      </c>
      <c r="AI184" s="52">
        <v>2</v>
      </c>
      <c r="AJ184" s="52"/>
      <c r="AK184" s="52">
        <v>2</v>
      </c>
      <c r="AL184" s="52">
        <v>2</v>
      </c>
      <c r="AM184" s="52">
        <v>2</v>
      </c>
      <c r="AN184" s="52">
        <v>1</v>
      </c>
    </row>
    <row r="185" spans="1:40" s="65" customFormat="1" x14ac:dyDescent="0.3">
      <c r="A185" s="66">
        <v>174</v>
      </c>
      <c r="B185" s="51">
        <v>174</v>
      </c>
      <c r="C185" s="52" t="s">
        <v>75</v>
      </c>
      <c r="D185" s="53" t="s">
        <v>87</v>
      </c>
      <c r="E185" s="52" t="s">
        <v>40</v>
      </c>
      <c r="F185" s="51" t="s">
        <v>41</v>
      </c>
      <c r="G185" s="54">
        <f>SQRT(POWER((N186-N185),2)+POWER((O186-O185),2)+POWER((M186-M185),2))</f>
        <v>33.241878707458817</v>
      </c>
      <c r="H185" s="55">
        <f t="shared" si="3"/>
        <v>1800.3328728826339</v>
      </c>
      <c r="I185" s="55">
        <f>+H185-G185-AE185</f>
        <v>1717.090994175175</v>
      </c>
      <c r="J185" s="54">
        <v>200</v>
      </c>
      <c r="K185" s="67" t="s">
        <v>86</v>
      </c>
      <c r="L185" s="56">
        <v>18</v>
      </c>
      <c r="M185" s="56"/>
      <c r="N185" s="57">
        <v>272135.15000000002</v>
      </c>
      <c r="O185" s="57">
        <v>8671182</v>
      </c>
      <c r="P185" s="58" t="s">
        <v>38</v>
      </c>
      <c r="Q185" s="58" t="s">
        <v>38</v>
      </c>
      <c r="R185" s="51" t="s">
        <v>58</v>
      </c>
      <c r="S185" s="58" t="s">
        <v>38</v>
      </c>
      <c r="T185" s="52" t="s">
        <v>24</v>
      </c>
      <c r="U185" s="51" t="s">
        <v>46</v>
      </c>
      <c r="V185" s="51">
        <v>9</v>
      </c>
      <c r="W185" s="51">
        <v>250</v>
      </c>
      <c r="X185" s="51" t="s">
        <v>47</v>
      </c>
      <c r="Y185" s="52" t="s">
        <v>82</v>
      </c>
      <c r="Z185" s="51" t="s">
        <v>48</v>
      </c>
      <c r="AA185" s="51" t="s">
        <v>49</v>
      </c>
      <c r="AB185" s="52" t="s">
        <v>80</v>
      </c>
      <c r="AC185" s="51"/>
      <c r="AD185" s="64">
        <f>G185+AD184</f>
        <v>6119.4720341273232</v>
      </c>
      <c r="AE185" s="60">
        <v>50</v>
      </c>
      <c r="AF185" s="60"/>
      <c r="AG185" s="52">
        <v>1</v>
      </c>
      <c r="AH185" s="52">
        <v>2</v>
      </c>
      <c r="AI185" s="52">
        <v>2</v>
      </c>
      <c r="AJ185" s="52"/>
      <c r="AK185" s="52">
        <v>4</v>
      </c>
      <c r="AL185" s="52">
        <v>4</v>
      </c>
      <c r="AM185" s="52">
        <v>2</v>
      </c>
      <c r="AN185" s="52">
        <v>2</v>
      </c>
    </row>
    <row r="186" spans="1:40" s="65" customFormat="1" x14ac:dyDescent="0.3">
      <c r="A186" s="66">
        <v>175</v>
      </c>
      <c r="B186" s="51">
        <v>175</v>
      </c>
      <c r="C186" s="52" t="s">
        <v>75</v>
      </c>
      <c r="D186" s="53" t="s">
        <v>87</v>
      </c>
      <c r="E186" s="52" t="s">
        <v>40</v>
      </c>
      <c r="F186" s="51" t="s">
        <v>41</v>
      </c>
      <c r="G186" s="54">
        <f>SQRT(POWER((N187-N186),2)+POWER((O187-O186),2)+POWER((M187-M186),2))</f>
        <v>28.691505711613409</v>
      </c>
      <c r="H186" s="55">
        <f t="shared" si="3"/>
        <v>1717.090994175175</v>
      </c>
      <c r="I186" s="55">
        <f>+H186-G186-AE186</f>
        <v>1688.3994884635615</v>
      </c>
      <c r="J186" s="54">
        <v>200</v>
      </c>
      <c r="K186" s="67" t="s">
        <v>86</v>
      </c>
      <c r="L186" s="56">
        <v>18</v>
      </c>
      <c r="M186" s="56"/>
      <c r="N186" s="57">
        <v>272105</v>
      </c>
      <c r="O186" s="57">
        <v>8671168</v>
      </c>
      <c r="P186" s="58" t="s">
        <v>38</v>
      </c>
      <c r="Q186" s="58" t="s">
        <v>38</v>
      </c>
      <c r="R186" s="51" t="s">
        <v>58</v>
      </c>
      <c r="S186" s="58" t="s">
        <v>38</v>
      </c>
      <c r="T186" s="52" t="s">
        <v>24</v>
      </c>
      <c r="U186" s="51" t="s">
        <v>46</v>
      </c>
      <c r="V186" s="51">
        <v>9</v>
      </c>
      <c r="W186" s="51">
        <v>250</v>
      </c>
      <c r="X186" s="51" t="s">
        <v>47</v>
      </c>
      <c r="Y186" s="52" t="s">
        <v>82</v>
      </c>
      <c r="Z186" s="51" t="s">
        <v>48</v>
      </c>
      <c r="AA186" s="51" t="s">
        <v>49</v>
      </c>
      <c r="AB186" s="52" t="s">
        <v>80</v>
      </c>
      <c r="AC186" s="51"/>
      <c r="AD186" s="64">
        <f>G186+AD185</f>
        <v>6148.1635398389362</v>
      </c>
      <c r="AE186" s="60"/>
      <c r="AF186" s="60"/>
      <c r="AG186" s="52"/>
      <c r="AH186" s="52">
        <v>2</v>
      </c>
      <c r="AI186" s="52">
        <v>2</v>
      </c>
      <c r="AJ186" s="52"/>
      <c r="AK186" s="52">
        <v>2</v>
      </c>
      <c r="AL186" s="52">
        <v>2</v>
      </c>
      <c r="AM186" s="52">
        <v>2</v>
      </c>
      <c r="AN186" s="52">
        <v>1</v>
      </c>
    </row>
    <row r="187" spans="1:40" s="65" customFormat="1" x14ac:dyDescent="0.3">
      <c r="A187" s="66">
        <v>176</v>
      </c>
      <c r="B187" s="51">
        <v>176</v>
      </c>
      <c r="C187" s="52" t="s">
        <v>75</v>
      </c>
      <c r="D187" s="53" t="s">
        <v>87</v>
      </c>
      <c r="E187" s="52" t="s">
        <v>40</v>
      </c>
      <c r="F187" s="51" t="s">
        <v>41</v>
      </c>
      <c r="G187" s="54">
        <f>SQRT(POWER((N188-N187),2)+POWER((O188-O187),2)+POWER((M188-M187),2))</f>
        <v>29.194473791746571</v>
      </c>
      <c r="H187" s="55">
        <f t="shared" si="3"/>
        <v>1688.3994884635615</v>
      </c>
      <c r="I187" s="55">
        <f>+H187-G187-AE187</f>
        <v>1659.205014671815</v>
      </c>
      <c r="J187" s="54">
        <v>200</v>
      </c>
      <c r="K187" s="67" t="s">
        <v>86</v>
      </c>
      <c r="L187" s="56">
        <v>18</v>
      </c>
      <c r="M187" s="56"/>
      <c r="N187" s="57">
        <v>272085.45</v>
      </c>
      <c r="O187" s="57">
        <v>8671147</v>
      </c>
      <c r="P187" s="58" t="s">
        <v>38</v>
      </c>
      <c r="Q187" s="58" t="s">
        <v>38</v>
      </c>
      <c r="R187" s="51" t="s">
        <v>58</v>
      </c>
      <c r="S187" s="58" t="s">
        <v>38</v>
      </c>
      <c r="T187" s="52" t="s">
        <v>24</v>
      </c>
      <c r="U187" s="51" t="s">
        <v>46</v>
      </c>
      <c r="V187" s="51">
        <v>9</v>
      </c>
      <c r="W187" s="51">
        <v>250</v>
      </c>
      <c r="X187" s="51" t="s">
        <v>47</v>
      </c>
      <c r="Y187" s="52" t="s">
        <v>82</v>
      </c>
      <c r="Z187" s="51" t="s">
        <v>48</v>
      </c>
      <c r="AA187" s="51" t="s">
        <v>49</v>
      </c>
      <c r="AB187" s="52" t="s">
        <v>80</v>
      </c>
      <c r="AC187" s="51"/>
      <c r="AD187" s="64">
        <f>G187+AD186</f>
        <v>6177.3580136306828</v>
      </c>
      <c r="AE187" s="60"/>
      <c r="AF187" s="60"/>
      <c r="AG187" s="52"/>
      <c r="AH187" s="52">
        <v>2</v>
      </c>
      <c r="AI187" s="52">
        <v>2</v>
      </c>
      <c r="AJ187" s="52"/>
      <c r="AK187" s="52">
        <v>2</v>
      </c>
      <c r="AL187" s="52">
        <v>2</v>
      </c>
      <c r="AM187" s="52">
        <v>2</v>
      </c>
      <c r="AN187" s="52">
        <v>1</v>
      </c>
    </row>
    <row r="188" spans="1:40" s="65" customFormat="1" x14ac:dyDescent="0.3">
      <c r="A188" s="66">
        <v>177</v>
      </c>
      <c r="B188" s="51">
        <v>177</v>
      </c>
      <c r="C188" s="52" t="s">
        <v>75</v>
      </c>
      <c r="D188" s="53" t="s">
        <v>87</v>
      </c>
      <c r="E188" s="52" t="s">
        <v>40</v>
      </c>
      <c r="F188" s="51" t="s">
        <v>41</v>
      </c>
      <c r="G188" s="54">
        <f>SQRT(POWER((N189-N188),2)+POWER((O189-O188),2)+POWER((M189-M188),2))</f>
        <v>26.223691578891295</v>
      </c>
      <c r="H188" s="55">
        <f t="shared" si="3"/>
        <v>1659.205014671815</v>
      </c>
      <c r="I188" s="55">
        <f>+H188-G188-AE188</f>
        <v>1632.9813230929237</v>
      </c>
      <c r="J188" s="54">
        <v>200</v>
      </c>
      <c r="K188" s="67" t="s">
        <v>86</v>
      </c>
      <c r="L188" s="56">
        <v>18</v>
      </c>
      <c r="M188" s="56"/>
      <c r="N188" s="57">
        <v>272060.18</v>
      </c>
      <c r="O188" s="57">
        <v>8671132.3800000008</v>
      </c>
      <c r="P188" s="58" t="s">
        <v>38</v>
      </c>
      <c r="Q188" s="58" t="s">
        <v>38</v>
      </c>
      <c r="R188" s="51" t="s">
        <v>58</v>
      </c>
      <c r="S188" s="58" t="s">
        <v>38</v>
      </c>
      <c r="T188" s="52" t="s">
        <v>24</v>
      </c>
      <c r="U188" s="51" t="s">
        <v>46</v>
      </c>
      <c r="V188" s="51">
        <v>9</v>
      </c>
      <c r="W188" s="51">
        <v>250</v>
      </c>
      <c r="X188" s="51" t="s">
        <v>47</v>
      </c>
      <c r="Y188" s="52" t="s">
        <v>82</v>
      </c>
      <c r="Z188" s="51" t="s">
        <v>48</v>
      </c>
      <c r="AA188" s="51" t="s">
        <v>49</v>
      </c>
      <c r="AB188" s="52" t="s">
        <v>80</v>
      </c>
      <c r="AC188" s="51"/>
      <c r="AD188" s="64">
        <f>G188+AD187</f>
        <v>6203.5817052095745</v>
      </c>
      <c r="AE188" s="60"/>
      <c r="AF188" s="60"/>
      <c r="AG188" s="52"/>
      <c r="AH188" s="52">
        <v>2</v>
      </c>
      <c r="AI188" s="52">
        <v>2</v>
      </c>
      <c r="AJ188" s="52"/>
      <c r="AK188" s="52">
        <v>2</v>
      </c>
      <c r="AL188" s="52">
        <v>2</v>
      </c>
      <c r="AM188" s="52">
        <v>2</v>
      </c>
      <c r="AN188" s="52">
        <v>1</v>
      </c>
    </row>
    <row r="189" spans="1:40" s="65" customFormat="1" x14ac:dyDescent="0.3">
      <c r="A189" s="66">
        <v>178</v>
      </c>
      <c r="B189" s="51">
        <v>178</v>
      </c>
      <c r="C189" s="52" t="s">
        <v>75</v>
      </c>
      <c r="D189" s="53" t="s">
        <v>87</v>
      </c>
      <c r="E189" s="52" t="s">
        <v>40</v>
      </c>
      <c r="F189" s="51" t="s">
        <v>41</v>
      </c>
      <c r="G189" s="54">
        <f>SQRT(POWER((N190-N189),2)+POWER((O190-O189),2)+POWER((M190-M189),2))</f>
        <v>32.400038580456325</v>
      </c>
      <c r="H189" s="55">
        <f t="shared" si="3"/>
        <v>1632.9813230929237</v>
      </c>
      <c r="I189" s="55">
        <f>+H189-G189-AE189</f>
        <v>1600.5812845124674</v>
      </c>
      <c r="J189" s="54">
        <v>200</v>
      </c>
      <c r="K189" s="67" t="s">
        <v>86</v>
      </c>
      <c r="L189" s="56">
        <v>18</v>
      </c>
      <c r="M189" s="56"/>
      <c r="N189" s="57">
        <v>272038.94</v>
      </c>
      <c r="O189" s="57">
        <v>8671117</v>
      </c>
      <c r="P189" s="58" t="s">
        <v>38</v>
      </c>
      <c r="Q189" s="58" t="s">
        <v>38</v>
      </c>
      <c r="R189" s="51" t="s">
        <v>58</v>
      </c>
      <c r="S189" s="58" t="s">
        <v>38</v>
      </c>
      <c r="T189" s="52" t="s">
        <v>24</v>
      </c>
      <c r="U189" s="51" t="s">
        <v>46</v>
      </c>
      <c r="V189" s="51">
        <v>9</v>
      </c>
      <c r="W189" s="51">
        <v>250</v>
      </c>
      <c r="X189" s="51" t="s">
        <v>47</v>
      </c>
      <c r="Y189" s="52" t="s">
        <v>82</v>
      </c>
      <c r="Z189" s="51" t="s">
        <v>48</v>
      </c>
      <c r="AA189" s="51" t="s">
        <v>49</v>
      </c>
      <c r="AB189" s="52" t="s">
        <v>80</v>
      </c>
      <c r="AC189" s="51"/>
      <c r="AD189" s="64">
        <f>G189+AD188</f>
        <v>6235.981743790031</v>
      </c>
      <c r="AE189" s="60"/>
      <c r="AF189" s="60"/>
      <c r="AG189" s="52"/>
      <c r="AH189" s="52">
        <v>2</v>
      </c>
      <c r="AI189" s="52">
        <v>2</v>
      </c>
      <c r="AJ189" s="52"/>
      <c r="AK189" s="52">
        <v>2</v>
      </c>
      <c r="AL189" s="52">
        <v>2</v>
      </c>
      <c r="AM189" s="52">
        <v>2</v>
      </c>
      <c r="AN189" s="52">
        <v>1</v>
      </c>
    </row>
    <row r="190" spans="1:40" s="65" customFormat="1" x14ac:dyDescent="0.3">
      <c r="A190" s="66">
        <v>179</v>
      </c>
      <c r="B190" s="51">
        <v>179</v>
      </c>
      <c r="C190" s="52" t="s">
        <v>75</v>
      </c>
      <c r="D190" s="53" t="s">
        <v>87</v>
      </c>
      <c r="E190" s="52" t="s">
        <v>40</v>
      </c>
      <c r="F190" s="51" t="s">
        <v>41</v>
      </c>
      <c r="G190" s="54">
        <f>SQRT(POWER((N191-N190),2)+POWER((O191-O190),2)+POWER((M191-M190),2))</f>
        <v>34.523397862429313</v>
      </c>
      <c r="H190" s="55">
        <f t="shared" si="3"/>
        <v>1600.5812845124674</v>
      </c>
      <c r="I190" s="55">
        <f>+H190-G190-AE190</f>
        <v>1566.057886650038</v>
      </c>
      <c r="J190" s="54">
        <v>200</v>
      </c>
      <c r="K190" s="67" t="s">
        <v>86</v>
      </c>
      <c r="L190" s="56">
        <v>18</v>
      </c>
      <c r="M190" s="56"/>
      <c r="N190" s="57">
        <v>272012.99</v>
      </c>
      <c r="O190" s="57">
        <v>8671097.5999999996</v>
      </c>
      <c r="P190" s="58" t="s">
        <v>38</v>
      </c>
      <c r="Q190" s="58" t="s">
        <v>38</v>
      </c>
      <c r="R190" s="51" t="s">
        <v>58</v>
      </c>
      <c r="S190" s="58" t="s">
        <v>38</v>
      </c>
      <c r="T190" s="52" t="s">
        <v>24</v>
      </c>
      <c r="U190" s="51" t="s">
        <v>46</v>
      </c>
      <c r="V190" s="51">
        <v>9</v>
      </c>
      <c r="W190" s="51">
        <v>250</v>
      </c>
      <c r="X190" s="51" t="s">
        <v>47</v>
      </c>
      <c r="Y190" s="52" t="s">
        <v>82</v>
      </c>
      <c r="Z190" s="51" t="s">
        <v>48</v>
      </c>
      <c r="AA190" s="51" t="s">
        <v>49</v>
      </c>
      <c r="AB190" s="52" t="s">
        <v>80</v>
      </c>
      <c r="AC190" s="51"/>
      <c r="AD190" s="64">
        <f>G190+AD189</f>
        <v>6270.5051416524602</v>
      </c>
      <c r="AE190" s="60"/>
      <c r="AF190" s="60"/>
      <c r="AG190" s="52"/>
      <c r="AH190" s="52">
        <v>2</v>
      </c>
      <c r="AI190" s="52">
        <v>2</v>
      </c>
      <c r="AJ190" s="52"/>
      <c r="AK190" s="52">
        <v>2</v>
      </c>
      <c r="AL190" s="52">
        <v>2</v>
      </c>
      <c r="AM190" s="52">
        <v>2</v>
      </c>
      <c r="AN190" s="52">
        <v>1</v>
      </c>
    </row>
    <row r="191" spans="1:40" s="65" customFormat="1" x14ac:dyDescent="0.3">
      <c r="A191" s="66">
        <v>180</v>
      </c>
      <c r="B191" s="51">
        <v>180</v>
      </c>
      <c r="C191" s="52" t="s">
        <v>75</v>
      </c>
      <c r="D191" s="53" t="s">
        <v>87</v>
      </c>
      <c r="E191" s="52" t="s">
        <v>40</v>
      </c>
      <c r="F191" s="51" t="s">
        <v>41</v>
      </c>
      <c r="G191" s="54">
        <f>SQRT(POWER((N192-N191),2)+POWER((O192-O191),2)+POWER((M192-M191),2))</f>
        <v>28.317473404535431</v>
      </c>
      <c r="H191" s="55">
        <f t="shared" si="3"/>
        <v>1566.057886650038</v>
      </c>
      <c r="I191" s="55">
        <f>+H191-G191-AE191</f>
        <v>1537.7404132455026</v>
      </c>
      <c r="J191" s="54">
        <v>200</v>
      </c>
      <c r="K191" s="67" t="s">
        <v>86</v>
      </c>
      <c r="L191" s="56">
        <v>18</v>
      </c>
      <c r="M191" s="56"/>
      <c r="N191" s="57">
        <v>271984.08</v>
      </c>
      <c r="O191" s="57">
        <v>8671078.7300000004</v>
      </c>
      <c r="P191" s="58" t="s">
        <v>38</v>
      </c>
      <c r="Q191" s="58" t="s">
        <v>38</v>
      </c>
      <c r="R191" s="51" t="s">
        <v>58</v>
      </c>
      <c r="S191" s="58" t="s">
        <v>38</v>
      </c>
      <c r="T191" s="52" t="s">
        <v>24</v>
      </c>
      <c r="U191" s="51" t="s">
        <v>46</v>
      </c>
      <c r="V191" s="51">
        <v>9</v>
      </c>
      <c r="W191" s="51">
        <v>250</v>
      </c>
      <c r="X191" s="51" t="s">
        <v>47</v>
      </c>
      <c r="Y191" s="52" t="s">
        <v>82</v>
      </c>
      <c r="Z191" s="51" t="s">
        <v>48</v>
      </c>
      <c r="AA191" s="51" t="s">
        <v>49</v>
      </c>
      <c r="AB191" s="52" t="s">
        <v>80</v>
      </c>
      <c r="AC191" s="51"/>
      <c r="AD191" s="64">
        <f>G191+AD190</f>
        <v>6298.8226150569953</v>
      </c>
      <c r="AE191" s="60"/>
      <c r="AF191" s="60"/>
      <c r="AG191" s="52"/>
      <c r="AH191" s="52">
        <v>2</v>
      </c>
      <c r="AI191" s="52">
        <v>2</v>
      </c>
      <c r="AJ191" s="52"/>
      <c r="AK191" s="52">
        <v>2</v>
      </c>
      <c r="AL191" s="52">
        <v>2</v>
      </c>
      <c r="AM191" s="52">
        <v>2</v>
      </c>
      <c r="AN191" s="52">
        <v>1</v>
      </c>
    </row>
    <row r="192" spans="1:40" s="65" customFormat="1" x14ac:dyDescent="0.3">
      <c r="A192" s="66">
        <v>181</v>
      </c>
      <c r="B192" s="51">
        <v>181</v>
      </c>
      <c r="C192" s="52" t="s">
        <v>75</v>
      </c>
      <c r="D192" s="53" t="s">
        <v>87</v>
      </c>
      <c r="E192" s="52" t="s">
        <v>40</v>
      </c>
      <c r="F192" s="51" t="s">
        <v>41</v>
      </c>
      <c r="G192" s="54">
        <f>SQRT(POWER((N193-N192),2)+POWER((O193-O192),2)+POWER((M193-M192),2))</f>
        <v>25.296047122038434</v>
      </c>
      <c r="H192" s="55">
        <f t="shared" si="3"/>
        <v>1537.7404132455026</v>
      </c>
      <c r="I192" s="55">
        <f>+H192-G192-AE192</f>
        <v>1512.4443661234641</v>
      </c>
      <c r="J192" s="54">
        <v>200</v>
      </c>
      <c r="K192" s="67" t="s">
        <v>86</v>
      </c>
      <c r="L192" s="56">
        <v>18</v>
      </c>
      <c r="M192" s="56"/>
      <c r="N192" s="57">
        <v>271962</v>
      </c>
      <c r="O192" s="57">
        <v>8671061</v>
      </c>
      <c r="P192" s="58" t="s">
        <v>38</v>
      </c>
      <c r="Q192" s="58" t="s">
        <v>38</v>
      </c>
      <c r="R192" s="51" t="s">
        <v>58</v>
      </c>
      <c r="S192" s="58" t="s">
        <v>38</v>
      </c>
      <c r="T192" s="52" t="s">
        <v>24</v>
      </c>
      <c r="U192" s="51" t="s">
        <v>46</v>
      </c>
      <c r="V192" s="51">
        <v>9</v>
      </c>
      <c r="W192" s="51">
        <v>250</v>
      </c>
      <c r="X192" s="51" t="s">
        <v>47</v>
      </c>
      <c r="Y192" s="52" t="s">
        <v>82</v>
      </c>
      <c r="Z192" s="51" t="s">
        <v>48</v>
      </c>
      <c r="AA192" s="51" t="s">
        <v>49</v>
      </c>
      <c r="AB192" s="52" t="s">
        <v>80</v>
      </c>
      <c r="AC192" s="51"/>
      <c r="AD192" s="64">
        <f>G192+AD191</f>
        <v>6324.1186621790339</v>
      </c>
      <c r="AE192" s="60"/>
      <c r="AF192" s="60"/>
      <c r="AG192" s="52"/>
      <c r="AH192" s="52">
        <v>2</v>
      </c>
      <c r="AI192" s="52">
        <v>2</v>
      </c>
      <c r="AJ192" s="52"/>
      <c r="AK192" s="52">
        <v>2</v>
      </c>
      <c r="AL192" s="52">
        <v>2</v>
      </c>
      <c r="AM192" s="52">
        <v>2</v>
      </c>
      <c r="AN192" s="52">
        <v>1</v>
      </c>
    </row>
    <row r="193" spans="1:40" s="65" customFormat="1" x14ac:dyDescent="0.3">
      <c r="A193" s="66">
        <v>182</v>
      </c>
      <c r="B193" s="51">
        <v>182</v>
      </c>
      <c r="C193" s="52" t="s">
        <v>75</v>
      </c>
      <c r="D193" s="53" t="s">
        <v>87</v>
      </c>
      <c r="E193" s="52" t="s">
        <v>40</v>
      </c>
      <c r="F193" s="51" t="s">
        <v>41</v>
      </c>
      <c r="G193" s="54">
        <f>SQRT(POWER((N194-N193),2)+POWER((O194-O193),2)+POWER((M194-M193),2))</f>
        <v>22.151523649618788</v>
      </c>
      <c r="H193" s="55">
        <f t="shared" ref="H193:H239" si="4">I192</f>
        <v>1512.4443661234641</v>
      </c>
      <c r="I193" s="55">
        <f>+H193-G193-AE193</f>
        <v>1490.2928424738452</v>
      </c>
      <c r="J193" s="54">
        <v>200</v>
      </c>
      <c r="K193" s="67" t="s">
        <v>86</v>
      </c>
      <c r="L193" s="56">
        <v>18</v>
      </c>
      <c r="M193" s="56"/>
      <c r="N193" s="57">
        <v>271945.3</v>
      </c>
      <c r="O193" s="57">
        <v>8671080</v>
      </c>
      <c r="P193" s="58" t="s">
        <v>38</v>
      </c>
      <c r="Q193" s="58" t="s">
        <v>38</v>
      </c>
      <c r="R193" s="51" t="s">
        <v>58</v>
      </c>
      <c r="S193" s="58" t="s">
        <v>38</v>
      </c>
      <c r="T193" s="52" t="s">
        <v>24</v>
      </c>
      <c r="U193" s="51" t="s">
        <v>46</v>
      </c>
      <c r="V193" s="51">
        <v>9</v>
      </c>
      <c r="W193" s="51">
        <v>250</v>
      </c>
      <c r="X193" s="51" t="s">
        <v>47</v>
      </c>
      <c r="Y193" s="52" t="s">
        <v>57</v>
      </c>
      <c r="Z193" s="51" t="s">
        <v>48</v>
      </c>
      <c r="AA193" s="51" t="s">
        <v>49</v>
      </c>
      <c r="AB193" s="52" t="s">
        <v>80</v>
      </c>
      <c r="AC193" s="51"/>
      <c r="AD193" s="64">
        <f>G193+AD192</f>
        <v>6346.2701858286528</v>
      </c>
      <c r="AE193" s="60"/>
      <c r="AF193" s="60"/>
      <c r="AG193" s="52"/>
      <c r="AH193" s="52">
        <v>2</v>
      </c>
      <c r="AI193" s="52">
        <v>2</v>
      </c>
      <c r="AJ193" s="52"/>
      <c r="AK193" s="52">
        <v>2</v>
      </c>
      <c r="AL193" s="52">
        <v>2</v>
      </c>
      <c r="AM193" s="52">
        <v>2</v>
      </c>
      <c r="AN193" s="52">
        <v>1</v>
      </c>
    </row>
    <row r="194" spans="1:40" s="65" customFormat="1" x14ac:dyDescent="0.3">
      <c r="A194" s="66">
        <v>183</v>
      </c>
      <c r="B194" s="51">
        <v>183</v>
      </c>
      <c r="C194" s="52" t="s">
        <v>75</v>
      </c>
      <c r="D194" s="53" t="s">
        <v>87</v>
      </c>
      <c r="E194" s="52" t="s">
        <v>40</v>
      </c>
      <c r="F194" s="51" t="s">
        <v>41</v>
      </c>
      <c r="G194" s="54">
        <f>SQRT(POWER((N195-N194),2)+POWER((O195-O194),2)+POWER((M195-M194),2))</f>
        <v>19.208875552698334</v>
      </c>
      <c r="H194" s="55">
        <f t="shared" si="4"/>
        <v>1490.2928424738452</v>
      </c>
      <c r="I194" s="55">
        <f>+H194-G194-AE194</f>
        <v>1471.0839669211468</v>
      </c>
      <c r="J194" s="54">
        <v>200</v>
      </c>
      <c r="K194" s="67" t="s">
        <v>86</v>
      </c>
      <c r="L194" s="56">
        <v>18</v>
      </c>
      <c r="M194" s="56"/>
      <c r="N194" s="57">
        <v>271929</v>
      </c>
      <c r="O194" s="57">
        <v>8671095</v>
      </c>
      <c r="P194" s="58" t="s">
        <v>38</v>
      </c>
      <c r="Q194" s="58" t="s">
        <v>38</v>
      </c>
      <c r="R194" s="51" t="s">
        <v>58</v>
      </c>
      <c r="S194" s="58" t="s">
        <v>38</v>
      </c>
      <c r="T194" s="52" t="s">
        <v>24</v>
      </c>
      <c r="U194" s="51" t="s">
        <v>46</v>
      </c>
      <c r="V194" s="51">
        <v>9</v>
      </c>
      <c r="W194" s="51">
        <v>250</v>
      </c>
      <c r="X194" s="51" t="s">
        <v>47</v>
      </c>
      <c r="Y194" s="52" t="s">
        <v>82</v>
      </c>
      <c r="Z194" s="51" t="s">
        <v>48</v>
      </c>
      <c r="AA194" s="51" t="s">
        <v>49</v>
      </c>
      <c r="AB194" s="52" t="s">
        <v>80</v>
      </c>
      <c r="AC194" s="51"/>
      <c r="AD194" s="64">
        <f>G194+AD193</f>
        <v>6365.4790613813511</v>
      </c>
      <c r="AE194" s="60"/>
      <c r="AF194" s="60"/>
      <c r="AG194" s="52"/>
      <c r="AH194" s="52">
        <v>2</v>
      </c>
      <c r="AI194" s="52">
        <v>2</v>
      </c>
      <c r="AJ194" s="52"/>
      <c r="AK194" s="52">
        <v>2</v>
      </c>
      <c r="AL194" s="52">
        <v>2</v>
      </c>
      <c r="AM194" s="52">
        <v>2</v>
      </c>
      <c r="AN194" s="52">
        <v>1</v>
      </c>
    </row>
    <row r="195" spans="1:40" s="65" customFormat="1" x14ac:dyDescent="0.3">
      <c r="A195" s="66">
        <v>184</v>
      </c>
      <c r="B195" s="51">
        <v>184</v>
      </c>
      <c r="C195" s="52" t="s">
        <v>77</v>
      </c>
      <c r="D195" s="53" t="s">
        <v>87</v>
      </c>
      <c r="E195" s="52" t="s">
        <v>40</v>
      </c>
      <c r="F195" s="51" t="s">
        <v>41</v>
      </c>
      <c r="G195" s="54">
        <f>SQRT(POWER((N196-N195),2)+POWER((O196-O195),2)+POWER((M196-M195),2))</f>
        <v>16.584115894465022</v>
      </c>
      <c r="H195" s="55">
        <f t="shared" si="4"/>
        <v>1471.0839669211468</v>
      </c>
      <c r="I195" s="55">
        <f>+H195-G195-AE195</f>
        <v>1454.4998510266819</v>
      </c>
      <c r="J195" s="54">
        <v>200</v>
      </c>
      <c r="K195" s="67" t="s">
        <v>86</v>
      </c>
      <c r="L195" s="56">
        <v>18</v>
      </c>
      <c r="M195" s="56"/>
      <c r="N195" s="57">
        <v>271912.03000000003</v>
      </c>
      <c r="O195" s="57">
        <v>8671086</v>
      </c>
      <c r="P195" s="58" t="s">
        <v>38</v>
      </c>
      <c r="Q195" s="58" t="s">
        <v>38</v>
      </c>
      <c r="R195" s="51" t="s">
        <v>58</v>
      </c>
      <c r="S195" s="58" t="s">
        <v>38</v>
      </c>
      <c r="T195" s="52" t="s">
        <v>24</v>
      </c>
      <c r="U195" s="51" t="s">
        <v>46</v>
      </c>
      <c r="V195" s="51">
        <v>9</v>
      </c>
      <c r="W195" s="51">
        <v>250</v>
      </c>
      <c r="X195" s="51" t="s">
        <v>47</v>
      </c>
      <c r="Y195" s="52" t="s">
        <v>57</v>
      </c>
      <c r="Z195" s="51" t="s">
        <v>48</v>
      </c>
      <c r="AA195" s="51" t="s">
        <v>49</v>
      </c>
      <c r="AB195" s="52" t="s">
        <v>80</v>
      </c>
      <c r="AC195" s="51"/>
      <c r="AD195" s="64">
        <f>G195+AD194</f>
        <v>6382.0631772758161</v>
      </c>
      <c r="AE195" s="60"/>
      <c r="AF195" s="60"/>
      <c r="AG195" s="52"/>
      <c r="AH195" s="52">
        <v>2</v>
      </c>
      <c r="AI195" s="52">
        <v>2</v>
      </c>
      <c r="AJ195" s="52"/>
      <c r="AK195" s="52">
        <v>2</v>
      </c>
      <c r="AL195" s="52">
        <v>2</v>
      </c>
      <c r="AM195" s="52">
        <v>2</v>
      </c>
      <c r="AN195" s="52">
        <v>1</v>
      </c>
    </row>
    <row r="196" spans="1:40" s="65" customFormat="1" x14ac:dyDescent="0.3">
      <c r="A196" s="66">
        <v>185</v>
      </c>
      <c r="B196" s="51">
        <v>185</v>
      </c>
      <c r="C196" s="52" t="s">
        <v>77</v>
      </c>
      <c r="D196" s="53" t="s">
        <v>87</v>
      </c>
      <c r="E196" s="52" t="s">
        <v>40</v>
      </c>
      <c r="F196" s="51" t="s">
        <v>41</v>
      </c>
      <c r="G196" s="54">
        <f>SQRT(POWER((N197-N196),2)+POWER((O197-O196),2)+POWER((M197-M196),2))</f>
        <v>26.243827845665709</v>
      </c>
      <c r="H196" s="55">
        <f t="shared" si="4"/>
        <v>1454.4998510266819</v>
      </c>
      <c r="I196" s="55">
        <f>+H196-G196-AE196</f>
        <v>1428.2560231810162</v>
      </c>
      <c r="J196" s="54">
        <v>200</v>
      </c>
      <c r="K196" s="67" t="s">
        <v>86</v>
      </c>
      <c r="L196" s="56">
        <v>18</v>
      </c>
      <c r="M196" s="56"/>
      <c r="N196" s="57">
        <v>271898.8</v>
      </c>
      <c r="O196" s="57">
        <v>8671076</v>
      </c>
      <c r="P196" s="58" t="s">
        <v>38</v>
      </c>
      <c r="Q196" s="58" t="s">
        <v>38</v>
      </c>
      <c r="R196" s="51" t="s">
        <v>58</v>
      </c>
      <c r="S196" s="58" t="s">
        <v>38</v>
      </c>
      <c r="T196" s="52" t="s">
        <v>24</v>
      </c>
      <c r="U196" s="51" t="s">
        <v>46</v>
      </c>
      <c r="V196" s="51">
        <v>9</v>
      </c>
      <c r="W196" s="51">
        <v>250</v>
      </c>
      <c r="X196" s="51" t="s">
        <v>47</v>
      </c>
      <c r="Y196" s="52" t="s">
        <v>57</v>
      </c>
      <c r="Z196" s="51" t="s">
        <v>48</v>
      </c>
      <c r="AA196" s="51" t="s">
        <v>49</v>
      </c>
      <c r="AB196" s="52" t="s">
        <v>80</v>
      </c>
      <c r="AC196" s="51"/>
      <c r="AD196" s="64">
        <f>G196+AD195</f>
        <v>6408.3070051214818</v>
      </c>
      <c r="AE196" s="60"/>
      <c r="AF196" s="60"/>
      <c r="AG196" s="52"/>
      <c r="AH196" s="52">
        <v>2</v>
      </c>
      <c r="AI196" s="52">
        <v>2</v>
      </c>
      <c r="AJ196" s="52"/>
      <c r="AK196" s="52">
        <v>2</v>
      </c>
      <c r="AL196" s="52">
        <v>2</v>
      </c>
      <c r="AM196" s="52">
        <v>2</v>
      </c>
      <c r="AN196" s="52">
        <v>1</v>
      </c>
    </row>
    <row r="197" spans="1:40" s="65" customFormat="1" x14ac:dyDescent="0.3">
      <c r="A197" s="66">
        <v>186</v>
      </c>
      <c r="B197" s="51">
        <v>186</v>
      </c>
      <c r="C197" s="52" t="s">
        <v>75</v>
      </c>
      <c r="D197" s="53" t="s">
        <v>87</v>
      </c>
      <c r="E197" s="52" t="s">
        <v>40</v>
      </c>
      <c r="F197" s="51" t="s">
        <v>41</v>
      </c>
      <c r="G197" s="54">
        <f>SQRT(POWER((N198-N197),2)+POWER((O198-O197),2)+POWER((M198-M197),2))</f>
        <v>27.116673837993037</v>
      </c>
      <c r="H197" s="55">
        <f t="shared" si="4"/>
        <v>1428.2560231810162</v>
      </c>
      <c r="I197" s="55">
        <f>+H197-G197-AE197</f>
        <v>1401.1393493430232</v>
      </c>
      <c r="J197" s="54">
        <v>200</v>
      </c>
      <c r="K197" s="67" t="s">
        <v>86</v>
      </c>
      <c r="L197" s="56">
        <v>18</v>
      </c>
      <c r="M197" s="56"/>
      <c r="N197" s="57">
        <v>271880.53000000003</v>
      </c>
      <c r="O197" s="57">
        <v>8671057.1600000001</v>
      </c>
      <c r="P197" s="58" t="s">
        <v>38</v>
      </c>
      <c r="Q197" s="58" t="s">
        <v>38</v>
      </c>
      <c r="R197" s="51" t="s">
        <v>58</v>
      </c>
      <c r="S197" s="58" t="s">
        <v>38</v>
      </c>
      <c r="T197" s="52" t="s">
        <v>24</v>
      </c>
      <c r="U197" s="51" t="s">
        <v>46</v>
      </c>
      <c r="V197" s="51">
        <v>9</v>
      </c>
      <c r="W197" s="51">
        <v>250</v>
      </c>
      <c r="X197" s="51" t="s">
        <v>47</v>
      </c>
      <c r="Y197" s="52" t="s">
        <v>57</v>
      </c>
      <c r="Z197" s="51" t="s">
        <v>48</v>
      </c>
      <c r="AA197" s="51" t="s">
        <v>49</v>
      </c>
      <c r="AB197" s="52" t="s">
        <v>80</v>
      </c>
      <c r="AC197" s="51"/>
      <c r="AD197" s="64">
        <f>G197+AD196</f>
        <v>6435.4236789594752</v>
      </c>
      <c r="AE197" s="60"/>
      <c r="AF197" s="60"/>
      <c r="AG197" s="52"/>
      <c r="AH197" s="52">
        <v>2</v>
      </c>
      <c r="AI197" s="52">
        <v>2</v>
      </c>
      <c r="AJ197" s="52"/>
      <c r="AK197" s="52">
        <v>2</v>
      </c>
      <c r="AL197" s="52">
        <v>2</v>
      </c>
      <c r="AM197" s="52">
        <v>2</v>
      </c>
      <c r="AN197" s="52">
        <v>1</v>
      </c>
    </row>
    <row r="198" spans="1:40" s="65" customFormat="1" x14ac:dyDescent="0.3">
      <c r="A198" s="66">
        <v>187</v>
      </c>
      <c r="B198" s="51">
        <v>187</v>
      </c>
      <c r="C198" s="52" t="s">
        <v>75</v>
      </c>
      <c r="D198" s="53" t="s">
        <v>87</v>
      </c>
      <c r="E198" s="52" t="s">
        <v>40</v>
      </c>
      <c r="F198" s="51" t="s">
        <v>41</v>
      </c>
      <c r="G198" s="54">
        <f>SQRT(POWER((N199-N198),2)+POWER((O199-O198),2)+POWER((M199-M198),2))</f>
        <v>26.342247436304135</v>
      </c>
      <c r="H198" s="55">
        <f t="shared" si="4"/>
        <v>1401.1393493430232</v>
      </c>
      <c r="I198" s="55">
        <f>+H198-G198-AE198</f>
        <v>1374.797101906719</v>
      </c>
      <c r="J198" s="54">
        <v>200</v>
      </c>
      <c r="K198" s="67" t="s">
        <v>86</v>
      </c>
      <c r="L198" s="56">
        <v>18</v>
      </c>
      <c r="M198" s="56"/>
      <c r="N198" s="57">
        <v>271859.84999999998</v>
      </c>
      <c r="O198" s="57">
        <v>8671039.6199999992</v>
      </c>
      <c r="P198" s="58" t="s">
        <v>38</v>
      </c>
      <c r="Q198" s="58" t="s">
        <v>38</v>
      </c>
      <c r="R198" s="51" t="s">
        <v>58</v>
      </c>
      <c r="S198" s="58" t="s">
        <v>38</v>
      </c>
      <c r="T198" s="52" t="s">
        <v>24</v>
      </c>
      <c r="U198" s="51" t="s">
        <v>46</v>
      </c>
      <c r="V198" s="51">
        <v>9</v>
      </c>
      <c r="W198" s="51">
        <v>250</v>
      </c>
      <c r="X198" s="51" t="s">
        <v>47</v>
      </c>
      <c r="Y198" s="52" t="s">
        <v>82</v>
      </c>
      <c r="Z198" s="51" t="s">
        <v>48</v>
      </c>
      <c r="AA198" s="51" t="s">
        <v>49</v>
      </c>
      <c r="AB198" s="52" t="s">
        <v>80</v>
      </c>
      <c r="AC198" s="51"/>
      <c r="AD198" s="64">
        <f>G198+AD197</f>
        <v>6461.7659263957794</v>
      </c>
      <c r="AE198" s="60"/>
      <c r="AF198" s="60"/>
      <c r="AG198" s="52"/>
      <c r="AH198" s="52">
        <v>2</v>
      </c>
      <c r="AI198" s="52">
        <v>2</v>
      </c>
      <c r="AJ198" s="52"/>
      <c r="AK198" s="52">
        <v>2</v>
      </c>
      <c r="AL198" s="52">
        <v>2</v>
      </c>
      <c r="AM198" s="52">
        <v>2</v>
      </c>
      <c r="AN198" s="52">
        <v>1</v>
      </c>
    </row>
    <row r="199" spans="1:40" s="65" customFormat="1" x14ac:dyDescent="0.3">
      <c r="A199" s="66">
        <v>188</v>
      </c>
      <c r="B199" s="51">
        <v>188</v>
      </c>
      <c r="C199" s="52" t="s">
        <v>77</v>
      </c>
      <c r="D199" s="53" t="s">
        <v>87</v>
      </c>
      <c r="E199" s="52" t="s">
        <v>40</v>
      </c>
      <c r="F199" s="51" t="s">
        <v>41</v>
      </c>
      <c r="G199" s="54">
        <f>SQRT(POWER((N200-N199),2)+POWER((O200-O199),2)+POWER((M200-M199),2))</f>
        <v>27.750893678566715</v>
      </c>
      <c r="H199" s="55">
        <f t="shared" si="4"/>
        <v>1374.797101906719</v>
      </c>
      <c r="I199" s="55">
        <f>+H199-G199-AE199</f>
        <v>1347.0462082281524</v>
      </c>
      <c r="J199" s="54">
        <v>200</v>
      </c>
      <c r="K199" s="67" t="s">
        <v>86</v>
      </c>
      <c r="L199" s="56">
        <v>18</v>
      </c>
      <c r="M199" s="56"/>
      <c r="N199" s="57">
        <v>271840.09000000003</v>
      </c>
      <c r="O199" s="57">
        <v>8671022.1999999993</v>
      </c>
      <c r="P199" s="58" t="s">
        <v>38</v>
      </c>
      <c r="Q199" s="58" t="s">
        <v>38</v>
      </c>
      <c r="R199" s="51" t="s">
        <v>58</v>
      </c>
      <c r="S199" s="58" t="s">
        <v>38</v>
      </c>
      <c r="T199" s="52" t="s">
        <v>24</v>
      </c>
      <c r="U199" s="51" t="s">
        <v>46</v>
      </c>
      <c r="V199" s="51">
        <v>9</v>
      </c>
      <c r="W199" s="51">
        <v>250</v>
      </c>
      <c r="X199" s="51" t="s">
        <v>47</v>
      </c>
      <c r="Y199" s="52" t="s">
        <v>82</v>
      </c>
      <c r="Z199" s="51" t="s">
        <v>48</v>
      </c>
      <c r="AA199" s="51" t="s">
        <v>49</v>
      </c>
      <c r="AB199" s="52" t="s">
        <v>80</v>
      </c>
      <c r="AC199" s="51"/>
      <c r="AD199" s="64">
        <f>G199+AD198</f>
        <v>6489.5168200743465</v>
      </c>
      <c r="AE199" s="60"/>
      <c r="AF199" s="60"/>
      <c r="AG199" s="52"/>
      <c r="AH199" s="52">
        <v>2</v>
      </c>
      <c r="AI199" s="52">
        <v>2</v>
      </c>
      <c r="AJ199" s="52"/>
      <c r="AK199" s="52">
        <v>2</v>
      </c>
      <c r="AL199" s="52">
        <v>2</v>
      </c>
      <c r="AM199" s="52">
        <v>2</v>
      </c>
      <c r="AN199" s="52">
        <v>1</v>
      </c>
    </row>
    <row r="200" spans="1:40" s="65" customFormat="1" x14ac:dyDescent="0.3">
      <c r="A200" s="66">
        <v>189</v>
      </c>
      <c r="B200" s="51">
        <v>189</v>
      </c>
      <c r="C200" s="52" t="s">
        <v>77</v>
      </c>
      <c r="D200" s="53" t="s">
        <v>87</v>
      </c>
      <c r="E200" s="52" t="s">
        <v>40</v>
      </c>
      <c r="F200" s="51" t="s">
        <v>41</v>
      </c>
      <c r="G200" s="54">
        <f>SQRT(POWER((N201-N200),2)+POWER((O201-O200),2)+POWER((M201-M200),2))</f>
        <v>25.79749600313022</v>
      </c>
      <c r="H200" s="55">
        <f t="shared" si="4"/>
        <v>1347.0462082281524</v>
      </c>
      <c r="I200" s="55">
        <f>+H200-G200-AE200</f>
        <v>1321.2487122250222</v>
      </c>
      <c r="J200" s="54">
        <v>200</v>
      </c>
      <c r="K200" s="67" t="s">
        <v>86</v>
      </c>
      <c r="L200" s="56">
        <v>18</v>
      </c>
      <c r="M200" s="56"/>
      <c r="N200" s="57">
        <v>271819.45</v>
      </c>
      <c r="O200" s="57">
        <v>8671003.6500000004</v>
      </c>
      <c r="P200" s="58" t="s">
        <v>38</v>
      </c>
      <c r="Q200" s="58" t="s">
        <v>38</v>
      </c>
      <c r="R200" s="51" t="s">
        <v>58</v>
      </c>
      <c r="S200" s="58" t="s">
        <v>38</v>
      </c>
      <c r="T200" s="52" t="s">
        <v>24</v>
      </c>
      <c r="U200" s="51" t="s">
        <v>46</v>
      </c>
      <c r="V200" s="51">
        <v>9</v>
      </c>
      <c r="W200" s="51">
        <v>250</v>
      </c>
      <c r="X200" s="51" t="s">
        <v>47</v>
      </c>
      <c r="Y200" s="52" t="s">
        <v>82</v>
      </c>
      <c r="Z200" s="51" t="s">
        <v>48</v>
      </c>
      <c r="AA200" s="51" t="s">
        <v>49</v>
      </c>
      <c r="AB200" s="52" t="s">
        <v>80</v>
      </c>
      <c r="AC200" s="51"/>
      <c r="AD200" s="64">
        <f>G200+AD199</f>
        <v>6515.3143160774771</v>
      </c>
      <c r="AE200" s="60"/>
      <c r="AF200" s="60"/>
      <c r="AG200" s="52"/>
      <c r="AH200" s="52">
        <v>2</v>
      </c>
      <c r="AI200" s="52">
        <v>2</v>
      </c>
      <c r="AJ200" s="52"/>
      <c r="AK200" s="52">
        <v>2</v>
      </c>
      <c r="AL200" s="52">
        <v>2</v>
      </c>
      <c r="AM200" s="52">
        <v>2</v>
      </c>
      <c r="AN200" s="52">
        <v>1</v>
      </c>
    </row>
    <row r="201" spans="1:40" s="65" customFormat="1" x14ac:dyDescent="0.3">
      <c r="A201" s="66">
        <v>190</v>
      </c>
      <c r="B201" s="51">
        <v>190</v>
      </c>
      <c r="C201" s="52" t="s">
        <v>77</v>
      </c>
      <c r="D201" s="53" t="s">
        <v>87</v>
      </c>
      <c r="E201" s="52" t="s">
        <v>40</v>
      </c>
      <c r="F201" s="51" t="s">
        <v>41</v>
      </c>
      <c r="G201" s="54">
        <f>SQRT(POWER((N202-N201),2)+POWER((O202-O201),2)+POWER((M202-M201),2))</f>
        <v>28.059417313959116</v>
      </c>
      <c r="H201" s="55">
        <f t="shared" si="4"/>
        <v>1321.2487122250222</v>
      </c>
      <c r="I201" s="55">
        <f>+H201-G201-AE201</f>
        <v>1293.1892949110631</v>
      </c>
      <c r="J201" s="54">
        <v>200</v>
      </c>
      <c r="K201" s="67" t="s">
        <v>86</v>
      </c>
      <c r="L201" s="56">
        <v>18</v>
      </c>
      <c r="M201" s="56"/>
      <c r="N201" s="57">
        <v>271801.87</v>
      </c>
      <c r="O201" s="57">
        <v>8670984.7699999996</v>
      </c>
      <c r="P201" s="58" t="s">
        <v>38</v>
      </c>
      <c r="Q201" s="58" t="s">
        <v>38</v>
      </c>
      <c r="R201" s="51" t="s">
        <v>58</v>
      </c>
      <c r="S201" s="58" t="s">
        <v>38</v>
      </c>
      <c r="T201" s="52" t="s">
        <v>24</v>
      </c>
      <c r="U201" s="51" t="s">
        <v>46</v>
      </c>
      <c r="V201" s="51">
        <v>9</v>
      </c>
      <c r="W201" s="51">
        <v>250</v>
      </c>
      <c r="X201" s="51" t="s">
        <v>47</v>
      </c>
      <c r="Y201" s="52" t="s">
        <v>82</v>
      </c>
      <c r="Z201" s="51" t="s">
        <v>48</v>
      </c>
      <c r="AA201" s="51" t="s">
        <v>49</v>
      </c>
      <c r="AB201" s="52" t="s">
        <v>80</v>
      </c>
      <c r="AC201" s="51"/>
      <c r="AD201" s="64">
        <f>G201+AD200</f>
        <v>6543.373733391436</v>
      </c>
      <c r="AE201" s="60"/>
      <c r="AF201" s="60"/>
      <c r="AG201" s="52"/>
      <c r="AH201" s="52">
        <v>2</v>
      </c>
      <c r="AI201" s="52">
        <v>2</v>
      </c>
      <c r="AJ201" s="52"/>
      <c r="AK201" s="52">
        <v>2</v>
      </c>
      <c r="AL201" s="52">
        <v>2</v>
      </c>
      <c r="AM201" s="52">
        <v>2</v>
      </c>
      <c r="AN201" s="52">
        <v>1</v>
      </c>
    </row>
    <row r="202" spans="1:40" s="65" customFormat="1" x14ac:dyDescent="0.3">
      <c r="A202" s="66">
        <v>191</v>
      </c>
      <c r="B202" s="51">
        <v>191</v>
      </c>
      <c r="C202" s="52" t="s">
        <v>77</v>
      </c>
      <c r="D202" s="53" t="s">
        <v>87</v>
      </c>
      <c r="E202" s="52" t="s">
        <v>40</v>
      </c>
      <c r="F202" s="51" t="s">
        <v>41</v>
      </c>
      <c r="G202" s="54">
        <f>SQRT(POWER((N203-N202),2)+POWER((O203-O202),2)+POWER((M203-M202),2))</f>
        <v>27.089942783400286</v>
      </c>
      <c r="H202" s="55">
        <f t="shared" si="4"/>
        <v>1293.1892949110631</v>
      </c>
      <c r="I202" s="55">
        <f>+H202-G202-AE202</f>
        <v>1266.0993521276628</v>
      </c>
      <c r="J202" s="54">
        <v>200</v>
      </c>
      <c r="K202" s="67" t="s">
        <v>86</v>
      </c>
      <c r="L202" s="56">
        <v>18</v>
      </c>
      <c r="M202" s="56"/>
      <c r="N202" s="57">
        <v>271783.84000000003</v>
      </c>
      <c r="O202" s="57">
        <v>8670963.2699999996</v>
      </c>
      <c r="P202" s="58" t="s">
        <v>38</v>
      </c>
      <c r="Q202" s="58" t="s">
        <v>38</v>
      </c>
      <c r="R202" s="51" t="s">
        <v>58</v>
      </c>
      <c r="S202" s="58" t="s">
        <v>38</v>
      </c>
      <c r="T202" s="52" t="s">
        <v>24</v>
      </c>
      <c r="U202" s="51" t="s">
        <v>46</v>
      </c>
      <c r="V202" s="51">
        <v>9</v>
      </c>
      <c r="W202" s="51">
        <v>250</v>
      </c>
      <c r="X202" s="51" t="s">
        <v>47</v>
      </c>
      <c r="Y202" s="52" t="s">
        <v>82</v>
      </c>
      <c r="Z202" s="51" t="s">
        <v>48</v>
      </c>
      <c r="AA202" s="51" t="s">
        <v>49</v>
      </c>
      <c r="AB202" s="52" t="s">
        <v>80</v>
      </c>
      <c r="AC202" s="51"/>
      <c r="AD202" s="64">
        <f>G202+AD201</f>
        <v>6570.4636761748361</v>
      </c>
      <c r="AE202" s="60"/>
      <c r="AF202" s="60"/>
      <c r="AG202" s="52"/>
      <c r="AH202" s="52">
        <v>2</v>
      </c>
      <c r="AI202" s="52">
        <v>2</v>
      </c>
      <c r="AJ202" s="52"/>
      <c r="AK202" s="52">
        <v>2</v>
      </c>
      <c r="AL202" s="52">
        <v>2</v>
      </c>
      <c r="AM202" s="52">
        <v>2</v>
      </c>
      <c r="AN202" s="52">
        <v>1</v>
      </c>
    </row>
    <row r="203" spans="1:40" s="65" customFormat="1" x14ac:dyDescent="0.3">
      <c r="A203" s="66">
        <v>192</v>
      </c>
      <c r="B203" s="51">
        <v>192</v>
      </c>
      <c r="C203" s="52" t="s">
        <v>77</v>
      </c>
      <c r="D203" s="53" t="s">
        <v>87</v>
      </c>
      <c r="E203" s="52" t="s">
        <v>40</v>
      </c>
      <c r="F203" s="51" t="s">
        <v>41</v>
      </c>
      <c r="G203" s="54">
        <f>SQRT(POWER((N204-N203),2)+POWER((O204-O203),2)+POWER((M204-M203),2))</f>
        <v>25.426319041044191</v>
      </c>
      <c r="H203" s="55">
        <f t="shared" si="4"/>
        <v>1266.0993521276628</v>
      </c>
      <c r="I203" s="55">
        <f>+H203-G203-AE203</f>
        <v>1240.6730330866185</v>
      </c>
      <c r="J203" s="54">
        <v>200</v>
      </c>
      <c r="K203" s="67" t="s">
        <v>86</v>
      </c>
      <c r="L203" s="56">
        <v>18</v>
      </c>
      <c r="M203" s="56"/>
      <c r="N203" s="57">
        <v>271765.46999999997</v>
      </c>
      <c r="O203" s="57">
        <v>8670943.3599999994</v>
      </c>
      <c r="P203" s="58" t="s">
        <v>38</v>
      </c>
      <c r="Q203" s="58" t="s">
        <v>38</v>
      </c>
      <c r="R203" s="51" t="s">
        <v>58</v>
      </c>
      <c r="S203" s="58" t="s">
        <v>38</v>
      </c>
      <c r="T203" s="52" t="s">
        <v>24</v>
      </c>
      <c r="U203" s="51" t="s">
        <v>46</v>
      </c>
      <c r="V203" s="51">
        <v>9</v>
      </c>
      <c r="W203" s="51">
        <v>250</v>
      </c>
      <c r="X203" s="51" t="s">
        <v>47</v>
      </c>
      <c r="Y203" s="52" t="s">
        <v>82</v>
      </c>
      <c r="Z203" s="51" t="s">
        <v>48</v>
      </c>
      <c r="AA203" s="51" t="s">
        <v>49</v>
      </c>
      <c r="AB203" s="52" t="s">
        <v>80</v>
      </c>
      <c r="AC203" s="51"/>
      <c r="AD203" s="64">
        <f>G203+AD202</f>
        <v>6595.8899952158799</v>
      </c>
      <c r="AE203" s="60"/>
      <c r="AF203" s="60"/>
      <c r="AG203" s="52"/>
      <c r="AH203" s="52">
        <v>2</v>
      </c>
      <c r="AI203" s="52">
        <v>2</v>
      </c>
      <c r="AJ203" s="52"/>
      <c r="AK203" s="52">
        <v>2</v>
      </c>
      <c r="AL203" s="52">
        <v>2</v>
      </c>
      <c r="AM203" s="52">
        <v>2</v>
      </c>
      <c r="AN203" s="52">
        <v>1</v>
      </c>
    </row>
    <row r="204" spans="1:40" s="65" customFormat="1" x14ac:dyDescent="0.3">
      <c r="A204" s="66">
        <v>193</v>
      </c>
      <c r="B204" s="51">
        <v>193</v>
      </c>
      <c r="C204" s="52" t="s">
        <v>77</v>
      </c>
      <c r="D204" s="53" t="s">
        <v>87</v>
      </c>
      <c r="E204" s="52" t="s">
        <v>40</v>
      </c>
      <c r="F204" s="51" t="s">
        <v>41</v>
      </c>
      <c r="G204" s="54">
        <f>SQRT(POWER((N205-N204),2)+POWER((O205-O204),2)+POWER((M205-M204),2))</f>
        <v>27.974960232339303</v>
      </c>
      <c r="H204" s="55">
        <f t="shared" si="4"/>
        <v>1240.6730330866185</v>
      </c>
      <c r="I204" s="55">
        <f>+H204-G204-AE204</f>
        <v>1162.6980728542792</v>
      </c>
      <c r="J204" s="54">
        <v>200</v>
      </c>
      <c r="K204" s="67" t="s">
        <v>86</v>
      </c>
      <c r="L204" s="56">
        <v>18</v>
      </c>
      <c r="M204" s="56"/>
      <c r="N204" s="57">
        <v>271747.88</v>
      </c>
      <c r="O204" s="57">
        <v>8670925</v>
      </c>
      <c r="P204" s="58" t="s">
        <v>38</v>
      </c>
      <c r="Q204" s="58" t="s">
        <v>38</v>
      </c>
      <c r="R204" s="51" t="s">
        <v>58</v>
      </c>
      <c r="S204" s="58" t="s">
        <v>38</v>
      </c>
      <c r="T204" s="52" t="s">
        <v>24</v>
      </c>
      <c r="U204" s="51" t="s">
        <v>46</v>
      </c>
      <c r="V204" s="51">
        <v>9</v>
      </c>
      <c r="W204" s="51">
        <v>250</v>
      </c>
      <c r="X204" s="51" t="s">
        <v>47</v>
      </c>
      <c r="Y204" s="52" t="s">
        <v>82</v>
      </c>
      <c r="Z204" s="51" t="s">
        <v>48</v>
      </c>
      <c r="AA204" s="51" t="s">
        <v>49</v>
      </c>
      <c r="AB204" s="52" t="s">
        <v>80</v>
      </c>
      <c r="AC204" s="51"/>
      <c r="AD204" s="64">
        <f>G204+AD203</f>
        <v>6623.864955448219</v>
      </c>
      <c r="AE204" s="60">
        <v>50</v>
      </c>
      <c r="AF204" s="60"/>
      <c r="AG204" s="52">
        <v>1</v>
      </c>
      <c r="AH204" s="52">
        <v>2</v>
      </c>
      <c r="AI204" s="52">
        <v>2</v>
      </c>
      <c r="AJ204" s="52"/>
      <c r="AK204" s="52">
        <v>4</v>
      </c>
      <c r="AL204" s="52">
        <v>4</v>
      </c>
      <c r="AM204" s="52">
        <v>2</v>
      </c>
      <c r="AN204" s="52">
        <v>2</v>
      </c>
    </row>
    <row r="205" spans="1:40" s="65" customFormat="1" x14ac:dyDescent="0.3">
      <c r="A205" s="66">
        <v>194</v>
      </c>
      <c r="B205" s="51">
        <v>194</v>
      </c>
      <c r="C205" s="52" t="s">
        <v>75</v>
      </c>
      <c r="D205" s="53" t="s">
        <v>87</v>
      </c>
      <c r="E205" s="52" t="s">
        <v>40</v>
      </c>
      <c r="F205" s="51" t="s">
        <v>41</v>
      </c>
      <c r="G205" s="54">
        <f>SQRT(POWER((N206-N205),2)+POWER((O206-O205),2)+POWER((M206-M205),2))</f>
        <v>26.282800459598473</v>
      </c>
      <c r="H205" s="55">
        <f t="shared" si="4"/>
        <v>1162.6980728542792</v>
      </c>
      <c r="I205" s="55">
        <f>+H205-G205-AE205</f>
        <v>1136.4152723946806</v>
      </c>
      <c r="J205" s="54">
        <v>200</v>
      </c>
      <c r="K205" s="67" t="s">
        <v>86</v>
      </c>
      <c r="L205" s="56">
        <v>18</v>
      </c>
      <c r="M205" s="56"/>
      <c r="N205" s="57">
        <v>271730.59999999998</v>
      </c>
      <c r="O205" s="57">
        <v>8670903</v>
      </c>
      <c r="P205" s="58" t="s">
        <v>38</v>
      </c>
      <c r="Q205" s="58" t="s">
        <v>38</v>
      </c>
      <c r="R205" s="51" t="s">
        <v>58</v>
      </c>
      <c r="S205" s="58" t="s">
        <v>38</v>
      </c>
      <c r="T205" s="52" t="s">
        <v>24</v>
      </c>
      <c r="U205" s="51" t="s">
        <v>46</v>
      </c>
      <c r="V205" s="51">
        <v>9</v>
      </c>
      <c r="W205" s="51">
        <v>250</v>
      </c>
      <c r="X205" s="51" t="s">
        <v>47</v>
      </c>
      <c r="Y205" s="52" t="s">
        <v>82</v>
      </c>
      <c r="Z205" s="51" t="s">
        <v>48</v>
      </c>
      <c r="AA205" s="51" t="s">
        <v>49</v>
      </c>
      <c r="AB205" s="52" t="s">
        <v>80</v>
      </c>
      <c r="AC205" s="51"/>
      <c r="AD205" s="64">
        <f>G205+AD204</f>
        <v>6650.1477559078176</v>
      </c>
      <c r="AE205" s="60"/>
      <c r="AF205" s="60"/>
      <c r="AG205" s="52"/>
      <c r="AH205" s="52">
        <v>2</v>
      </c>
      <c r="AI205" s="52">
        <v>2</v>
      </c>
      <c r="AJ205" s="52"/>
      <c r="AK205" s="52">
        <v>2</v>
      </c>
      <c r="AL205" s="52">
        <v>2</v>
      </c>
      <c r="AM205" s="52">
        <v>2</v>
      </c>
      <c r="AN205" s="52">
        <v>1</v>
      </c>
    </row>
    <row r="206" spans="1:40" s="65" customFormat="1" x14ac:dyDescent="0.3">
      <c r="A206" s="66">
        <v>195</v>
      </c>
      <c r="B206" s="51">
        <v>195</v>
      </c>
      <c r="C206" s="52" t="s">
        <v>75</v>
      </c>
      <c r="D206" s="53" t="s">
        <v>87</v>
      </c>
      <c r="E206" s="52" t="s">
        <v>40</v>
      </c>
      <c r="F206" s="51" t="s">
        <v>41</v>
      </c>
      <c r="G206" s="54">
        <f>SQRT(POWER((N207-N206),2)+POWER((O207-O206),2)+POWER((M207-M206),2))</f>
        <v>27.749947747707687</v>
      </c>
      <c r="H206" s="55">
        <f t="shared" si="4"/>
        <v>1136.4152723946806</v>
      </c>
      <c r="I206" s="55">
        <f>+H206-G206-AE206</f>
        <v>1108.665324646973</v>
      </c>
      <c r="J206" s="54">
        <v>200</v>
      </c>
      <c r="K206" s="67" t="s">
        <v>86</v>
      </c>
      <c r="L206" s="56">
        <v>18</v>
      </c>
      <c r="M206" s="56"/>
      <c r="N206" s="57">
        <v>271712.44</v>
      </c>
      <c r="O206" s="57">
        <v>8670884</v>
      </c>
      <c r="P206" s="58" t="s">
        <v>38</v>
      </c>
      <c r="Q206" s="58" t="s">
        <v>38</v>
      </c>
      <c r="R206" s="51" t="s">
        <v>58</v>
      </c>
      <c r="S206" s="58" t="s">
        <v>38</v>
      </c>
      <c r="T206" s="52" t="s">
        <v>24</v>
      </c>
      <c r="U206" s="51" t="s">
        <v>46</v>
      </c>
      <c r="V206" s="51">
        <v>9</v>
      </c>
      <c r="W206" s="51">
        <v>250</v>
      </c>
      <c r="X206" s="51" t="s">
        <v>47</v>
      </c>
      <c r="Y206" s="52" t="s">
        <v>82</v>
      </c>
      <c r="Z206" s="51" t="s">
        <v>48</v>
      </c>
      <c r="AA206" s="51" t="s">
        <v>49</v>
      </c>
      <c r="AB206" s="52" t="s">
        <v>80</v>
      </c>
      <c r="AC206" s="51"/>
      <c r="AD206" s="64">
        <f>G206+AD205</f>
        <v>6677.8977036555252</v>
      </c>
      <c r="AE206" s="60"/>
      <c r="AF206" s="60"/>
      <c r="AG206" s="52"/>
      <c r="AH206" s="52">
        <v>2</v>
      </c>
      <c r="AI206" s="52">
        <v>2</v>
      </c>
      <c r="AJ206" s="52"/>
      <c r="AK206" s="52">
        <v>2</v>
      </c>
      <c r="AL206" s="52">
        <v>2</v>
      </c>
      <c r="AM206" s="52">
        <v>2</v>
      </c>
      <c r="AN206" s="52">
        <v>1</v>
      </c>
    </row>
    <row r="207" spans="1:40" s="65" customFormat="1" x14ac:dyDescent="0.3">
      <c r="A207" s="66">
        <v>196</v>
      </c>
      <c r="B207" s="51">
        <v>196</v>
      </c>
      <c r="C207" s="52" t="s">
        <v>75</v>
      </c>
      <c r="D207" s="53" t="s">
        <v>87</v>
      </c>
      <c r="E207" s="52" t="s">
        <v>40</v>
      </c>
      <c r="F207" s="51" t="s">
        <v>41</v>
      </c>
      <c r="G207" s="54">
        <f>SQRT(POWER((N208-N207),2)+POWER((O208-O207),2)+POWER((M208-M207),2))</f>
        <v>29.402999846965798</v>
      </c>
      <c r="H207" s="55">
        <f t="shared" si="4"/>
        <v>1108.665324646973</v>
      </c>
      <c r="I207" s="55">
        <f>+H207-G207-AE207</f>
        <v>1079.2623248000073</v>
      </c>
      <c r="J207" s="54">
        <v>200</v>
      </c>
      <c r="K207" s="67" t="s">
        <v>86</v>
      </c>
      <c r="L207" s="56">
        <v>18</v>
      </c>
      <c r="M207" s="56"/>
      <c r="N207" s="57">
        <v>271694.3</v>
      </c>
      <c r="O207" s="57">
        <v>8670863</v>
      </c>
      <c r="P207" s="58" t="s">
        <v>38</v>
      </c>
      <c r="Q207" s="58" t="s">
        <v>38</v>
      </c>
      <c r="R207" s="51" t="s">
        <v>58</v>
      </c>
      <c r="S207" s="58" t="s">
        <v>38</v>
      </c>
      <c r="T207" s="52" t="s">
        <v>24</v>
      </c>
      <c r="U207" s="51" t="s">
        <v>46</v>
      </c>
      <c r="V207" s="51">
        <v>9</v>
      </c>
      <c r="W207" s="51">
        <v>250</v>
      </c>
      <c r="X207" s="51" t="s">
        <v>47</v>
      </c>
      <c r="Y207" s="52" t="s">
        <v>82</v>
      </c>
      <c r="Z207" s="51" t="s">
        <v>48</v>
      </c>
      <c r="AA207" s="51" t="s">
        <v>49</v>
      </c>
      <c r="AB207" s="52" t="s">
        <v>80</v>
      </c>
      <c r="AC207" s="51"/>
      <c r="AD207" s="64">
        <f>G207+AD206</f>
        <v>6707.3007035024912</v>
      </c>
      <c r="AE207" s="60"/>
      <c r="AF207" s="60"/>
      <c r="AG207" s="52"/>
      <c r="AH207" s="52">
        <v>2</v>
      </c>
      <c r="AI207" s="52">
        <v>2</v>
      </c>
      <c r="AJ207" s="52"/>
      <c r="AK207" s="52">
        <v>2</v>
      </c>
      <c r="AL207" s="52">
        <v>2</v>
      </c>
      <c r="AM207" s="52">
        <v>2</v>
      </c>
      <c r="AN207" s="52">
        <v>1</v>
      </c>
    </row>
    <row r="208" spans="1:40" s="65" customFormat="1" x14ac:dyDescent="0.3">
      <c r="A208" s="66">
        <v>197</v>
      </c>
      <c r="B208" s="51">
        <v>197</v>
      </c>
      <c r="C208" s="52" t="s">
        <v>75</v>
      </c>
      <c r="D208" s="53" t="s">
        <v>87</v>
      </c>
      <c r="E208" s="52" t="s">
        <v>40</v>
      </c>
      <c r="F208" s="51" t="s">
        <v>41</v>
      </c>
      <c r="G208" s="54">
        <f>SQRT(POWER((N209-N208),2)+POWER((O209-O208),2)+POWER((M209-M208),2))</f>
        <v>27.220991899602513</v>
      </c>
      <c r="H208" s="55">
        <f t="shared" si="4"/>
        <v>1079.2623248000073</v>
      </c>
      <c r="I208" s="55">
        <f>+H208-G208-AE208</f>
        <v>1052.0413329004048</v>
      </c>
      <c r="J208" s="54">
        <v>200</v>
      </c>
      <c r="K208" s="67" t="s">
        <v>86</v>
      </c>
      <c r="L208" s="56">
        <v>18</v>
      </c>
      <c r="M208" s="56"/>
      <c r="N208" s="57">
        <v>271673.71999999997</v>
      </c>
      <c r="O208" s="57">
        <v>8670842</v>
      </c>
      <c r="P208" s="58" t="s">
        <v>38</v>
      </c>
      <c r="Q208" s="58" t="s">
        <v>38</v>
      </c>
      <c r="R208" s="51" t="s">
        <v>58</v>
      </c>
      <c r="S208" s="58" t="s">
        <v>38</v>
      </c>
      <c r="T208" s="52" t="s">
        <v>24</v>
      </c>
      <c r="U208" s="51" t="s">
        <v>46</v>
      </c>
      <c r="V208" s="51">
        <v>9</v>
      </c>
      <c r="W208" s="51">
        <v>250</v>
      </c>
      <c r="X208" s="51" t="s">
        <v>47</v>
      </c>
      <c r="Y208" s="52" t="s">
        <v>57</v>
      </c>
      <c r="Z208" s="51" t="s">
        <v>48</v>
      </c>
      <c r="AA208" s="51" t="s">
        <v>49</v>
      </c>
      <c r="AB208" s="52" t="s">
        <v>80</v>
      </c>
      <c r="AC208" s="51"/>
      <c r="AD208" s="64">
        <f>G208+AD207</f>
        <v>6734.5216954020934</v>
      </c>
      <c r="AE208" s="60"/>
      <c r="AF208" s="60"/>
      <c r="AG208" s="52"/>
      <c r="AH208" s="52">
        <v>2</v>
      </c>
      <c r="AI208" s="52">
        <v>2</v>
      </c>
      <c r="AJ208" s="52"/>
      <c r="AK208" s="52">
        <v>2</v>
      </c>
      <c r="AL208" s="52">
        <v>2</v>
      </c>
      <c r="AM208" s="52">
        <v>2</v>
      </c>
      <c r="AN208" s="52">
        <v>1</v>
      </c>
    </row>
    <row r="209" spans="1:40" s="65" customFormat="1" x14ac:dyDescent="0.3">
      <c r="A209" s="66">
        <v>198</v>
      </c>
      <c r="B209" s="51">
        <v>198</v>
      </c>
      <c r="C209" s="52" t="s">
        <v>75</v>
      </c>
      <c r="D209" s="53" t="s">
        <v>87</v>
      </c>
      <c r="E209" s="52" t="s">
        <v>40</v>
      </c>
      <c r="F209" s="51" t="s">
        <v>41</v>
      </c>
      <c r="G209" s="54">
        <f>SQRT(POWER((N210-N209),2)+POWER((O210-O209),2)+POWER((M210-M209),2))</f>
        <v>24.391219731712678</v>
      </c>
      <c r="H209" s="55">
        <f t="shared" si="4"/>
        <v>1052.0413329004048</v>
      </c>
      <c r="I209" s="55">
        <f>+H209-G209-AE209</f>
        <v>1027.6501131686921</v>
      </c>
      <c r="J209" s="54">
        <v>200</v>
      </c>
      <c r="K209" s="67" t="s">
        <v>86</v>
      </c>
      <c r="L209" s="56">
        <v>18</v>
      </c>
      <c r="M209" s="56"/>
      <c r="N209" s="57">
        <v>271656.40000000002</v>
      </c>
      <c r="O209" s="57">
        <v>8670821</v>
      </c>
      <c r="P209" s="58" t="s">
        <v>38</v>
      </c>
      <c r="Q209" s="58" t="s">
        <v>38</v>
      </c>
      <c r="R209" s="51" t="s">
        <v>58</v>
      </c>
      <c r="S209" s="58" t="s">
        <v>38</v>
      </c>
      <c r="T209" s="52" t="s">
        <v>24</v>
      </c>
      <c r="U209" s="51" t="s">
        <v>46</v>
      </c>
      <c r="V209" s="51">
        <v>9</v>
      </c>
      <c r="W209" s="51">
        <v>250</v>
      </c>
      <c r="X209" s="51" t="s">
        <v>47</v>
      </c>
      <c r="Y209" s="52" t="s">
        <v>57</v>
      </c>
      <c r="Z209" s="51" t="s">
        <v>48</v>
      </c>
      <c r="AA209" s="51" t="s">
        <v>49</v>
      </c>
      <c r="AB209" s="52" t="s">
        <v>80</v>
      </c>
      <c r="AC209" s="51"/>
      <c r="AD209" s="64">
        <f>G209+AD208</f>
        <v>6758.9129151338057</v>
      </c>
      <c r="AE209" s="60"/>
      <c r="AF209" s="60"/>
      <c r="AG209" s="52"/>
      <c r="AH209" s="52">
        <v>2</v>
      </c>
      <c r="AI209" s="52">
        <v>2</v>
      </c>
      <c r="AJ209" s="52"/>
      <c r="AK209" s="52">
        <v>2</v>
      </c>
      <c r="AL209" s="52">
        <v>2</v>
      </c>
      <c r="AM209" s="52">
        <v>2</v>
      </c>
      <c r="AN209" s="52">
        <v>1</v>
      </c>
    </row>
    <row r="210" spans="1:40" s="65" customFormat="1" x14ac:dyDescent="0.3">
      <c r="A210" s="66">
        <v>199</v>
      </c>
      <c r="B210" s="51">
        <v>199</v>
      </c>
      <c r="C210" s="52" t="s">
        <v>75</v>
      </c>
      <c r="D210" s="53" t="s">
        <v>87</v>
      </c>
      <c r="E210" s="52" t="s">
        <v>40</v>
      </c>
      <c r="F210" s="51" t="s">
        <v>41</v>
      </c>
      <c r="G210" s="54">
        <f>SQRT(POWER((N211-N210),2)+POWER((O211-O210),2)+POWER((M211-M210),2))</f>
        <v>26.848852861922207</v>
      </c>
      <c r="H210" s="55">
        <f t="shared" si="4"/>
        <v>1027.6501131686921</v>
      </c>
      <c r="I210" s="55">
        <f>+H210-G210-AE210</f>
        <v>1000.8012603067699</v>
      </c>
      <c r="J210" s="54">
        <v>200</v>
      </c>
      <c r="K210" s="67" t="s">
        <v>86</v>
      </c>
      <c r="L210" s="56">
        <v>18</v>
      </c>
      <c r="M210" s="56"/>
      <c r="N210" s="57">
        <v>271639.94</v>
      </c>
      <c r="O210" s="57">
        <v>8670803</v>
      </c>
      <c r="P210" s="58" t="s">
        <v>38</v>
      </c>
      <c r="Q210" s="58" t="s">
        <v>38</v>
      </c>
      <c r="R210" s="51" t="s">
        <v>58</v>
      </c>
      <c r="S210" s="58" t="s">
        <v>38</v>
      </c>
      <c r="T210" s="52" t="s">
        <v>24</v>
      </c>
      <c r="U210" s="51" t="s">
        <v>46</v>
      </c>
      <c r="V210" s="51">
        <v>9</v>
      </c>
      <c r="W210" s="51">
        <v>250</v>
      </c>
      <c r="X210" s="51" t="s">
        <v>47</v>
      </c>
      <c r="Y210" s="52" t="s">
        <v>57</v>
      </c>
      <c r="Z210" s="51" t="s">
        <v>48</v>
      </c>
      <c r="AA210" s="51" t="s">
        <v>49</v>
      </c>
      <c r="AB210" s="52" t="s">
        <v>80</v>
      </c>
      <c r="AC210" s="51"/>
      <c r="AD210" s="64">
        <f>G210+AD209</f>
        <v>6785.7617679957275</v>
      </c>
      <c r="AE210" s="60"/>
      <c r="AF210" s="60"/>
      <c r="AG210" s="52"/>
      <c r="AH210" s="52">
        <v>2</v>
      </c>
      <c r="AI210" s="52">
        <v>2</v>
      </c>
      <c r="AJ210" s="52"/>
      <c r="AK210" s="52">
        <v>2</v>
      </c>
      <c r="AL210" s="52">
        <v>2</v>
      </c>
      <c r="AM210" s="52">
        <v>2</v>
      </c>
      <c r="AN210" s="52">
        <v>1</v>
      </c>
    </row>
    <row r="211" spans="1:40" s="65" customFormat="1" x14ac:dyDescent="0.3">
      <c r="A211" s="66">
        <v>200</v>
      </c>
      <c r="B211" s="51">
        <v>200</v>
      </c>
      <c r="C211" s="52" t="s">
        <v>75</v>
      </c>
      <c r="D211" s="53" t="s">
        <v>87</v>
      </c>
      <c r="E211" s="52" t="s">
        <v>40</v>
      </c>
      <c r="F211" s="51" t="s">
        <v>41</v>
      </c>
      <c r="G211" s="54">
        <f>SQRT(POWER((N212-N211),2)+POWER((O212-O211),2)+POWER((M212-M211),2))</f>
        <v>27.464041945754502</v>
      </c>
      <c r="H211" s="55">
        <f t="shared" si="4"/>
        <v>1000.8012603067699</v>
      </c>
      <c r="I211" s="55">
        <f>+H211-G211-AE211</f>
        <v>973.3372183610154</v>
      </c>
      <c r="J211" s="54">
        <v>200</v>
      </c>
      <c r="K211" s="67" t="s">
        <v>86</v>
      </c>
      <c r="L211" s="56">
        <v>18</v>
      </c>
      <c r="M211" s="56"/>
      <c r="N211" s="57">
        <v>271620.96999999997</v>
      </c>
      <c r="O211" s="57">
        <v>8670784</v>
      </c>
      <c r="P211" s="58" t="s">
        <v>38</v>
      </c>
      <c r="Q211" s="58" t="s">
        <v>38</v>
      </c>
      <c r="R211" s="51" t="s">
        <v>58</v>
      </c>
      <c r="S211" s="58" t="s">
        <v>38</v>
      </c>
      <c r="T211" s="52" t="s">
        <v>24</v>
      </c>
      <c r="U211" s="51" t="s">
        <v>46</v>
      </c>
      <c r="V211" s="51">
        <v>9</v>
      </c>
      <c r="W211" s="51">
        <v>250</v>
      </c>
      <c r="X211" s="51" t="s">
        <v>47</v>
      </c>
      <c r="Y211" s="52" t="s">
        <v>57</v>
      </c>
      <c r="Z211" s="51" t="s">
        <v>48</v>
      </c>
      <c r="AA211" s="51" t="s">
        <v>49</v>
      </c>
      <c r="AB211" s="52" t="s">
        <v>80</v>
      </c>
      <c r="AC211" s="51"/>
      <c r="AD211" s="64">
        <f>G211+AD210</f>
        <v>6813.2258099414821</v>
      </c>
      <c r="AE211" s="60"/>
      <c r="AF211" s="60"/>
      <c r="AG211" s="52"/>
      <c r="AH211" s="52">
        <v>2</v>
      </c>
      <c r="AI211" s="52">
        <v>2</v>
      </c>
      <c r="AJ211" s="52"/>
      <c r="AK211" s="52">
        <v>2</v>
      </c>
      <c r="AL211" s="52">
        <v>2</v>
      </c>
      <c r="AM211" s="52">
        <v>2</v>
      </c>
      <c r="AN211" s="52">
        <v>1</v>
      </c>
    </row>
    <row r="212" spans="1:40" s="65" customFormat="1" x14ac:dyDescent="0.3">
      <c r="A212" s="66">
        <v>201</v>
      </c>
      <c r="B212" s="51">
        <v>201</v>
      </c>
      <c r="C212" s="52" t="s">
        <v>75</v>
      </c>
      <c r="D212" s="53" t="s">
        <v>87</v>
      </c>
      <c r="E212" s="52" t="s">
        <v>40</v>
      </c>
      <c r="F212" s="51" t="s">
        <v>41</v>
      </c>
      <c r="G212" s="54">
        <f>SQRT(POWER((N213-N212),2)+POWER((O213-O212),2)+POWER((M213-M212),2))</f>
        <v>26.172504656604801</v>
      </c>
      <c r="H212" s="55">
        <f t="shared" si="4"/>
        <v>973.3372183610154</v>
      </c>
      <c r="I212" s="55">
        <f>+H212-G212-AE212</f>
        <v>947.16471370441059</v>
      </c>
      <c r="J212" s="54">
        <v>200</v>
      </c>
      <c r="K212" s="67" t="s">
        <v>86</v>
      </c>
      <c r="L212" s="56">
        <v>18</v>
      </c>
      <c r="M212" s="56"/>
      <c r="N212" s="57">
        <v>271604.53000000003</v>
      </c>
      <c r="O212" s="57">
        <v>8670762</v>
      </c>
      <c r="P212" s="58" t="s">
        <v>38</v>
      </c>
      <c r="Q212" s="58" t="s">
        <v>38</v>
      </c>
      <c r="R212" s="51" t="s">
        <v>58</v>
      </c>
      <c r="S212" s="58" t="s">
        <v>38</v>
      </c>
      <c r="T212" s="52" t="s">
        <v>24</v>
      </c>
      <c r="U212" s="51" t="s">
        <v>46</v>
      </c>
      <c r="V212" s="51">
        <v>9</v>
      </c>
      <c r="W212" s="51">
        <v>250</v>
      </c>
      <c r="X212" s="51" t="s">
        <v>47</v>
      </c>
      <c r="Y212" s="52" t="s">
        <v>57</v>
      </c>
      <c r="Z212" s="51" t="s">
        <v>48</v>
      </c>
      <c r="AA212" s="51" t="s">
        <v>49</v>
      </c>
      <c r="AB212" s="52" t="s">
        <v>80</v>
      </c>
      <c r="AC212" s="51"/>
      <c r="AD212" s="64">
        <f>G212+AD211</f>
        <v>6839.3983145980865</v>
      </c>
      <c r="AE212" s="60"/>
      <c r="AF212" s="60"/>
      <c r="AG212" s="52"/>
      <c r="AH212" s="52">
        <v>2</v>
      </c>
      <c r="AI212" s="52">
        <v>2</v>
      </c>
      <c r="AJ212" s="52"/>
      <c r="AK212" s="52">
        <v>2</v>
      </c>
      <c r="AL212" s="52">
        <v>2</v>
      </c>
      <c r="AM212" s="52">
        <v>2</v>
      </c>
      <c r="AN212" s="52">
        <v>1</v>
      </c>
    </row>
    <row r="213" spans="1:40" s="65" customFormat="1" x14ac:dyDescent="0.3">
      <c r="A213" s="66">
        <v>202</v>
      </c>
      <c r="B213" s="51">
        <v>202</v>
      </c>
      <c r="C213" s="52" t="s">
        <v>75</v>
      </c>
      <c r="D213" s="53" t="s">
        <v>87</v>
      </c>
      <c r="E213" s="52" t="s">
        <v>40</v>
      </c>
      <c r="F213" s="51" t="s">
        <v>41</v>
      </c>
      <c r="G213" s="54">
        <f>SQRT(POWER((N214-N213),2)+POWER((O214-O213),2)+POWER((M214-M213),2))</f>
        <v>35.165336625734994</v>
      </c>
      <c r="H213" s="55">
        <f t="shared" si="4"/>
        <v>947.16471370441059</v>
      </c>
      <c r="I213" s="55">
        <f>+H213-G213-AE213</f>
        <v>911.99937707867559</v>
      </c>
      <c r="J213" s="54">
        <v>200</v>
      </c>
      <c r="K213" s="67" t="s">
        <v>86</v>
      </c>
      <c r="L213" s="56">
        <v>18</v>
      </c>
      <c r="M213" s="56"/>
      <c r="N213" s="57">
        <v>271585.53000000003</v>
      </c>
      <c r="O213" s="57">
        <v>8670744</v>
      </c>
      <c r="P213" s="58" t="s">
        <v>38</v>
      </c>
      <c r="Q213" s="58" t="s">
        <v>38</v>
      </c>
      <c r="R213" s="51" t="s">
        <v>58</v>
      </c>
      <c r="S213" s="58" t="s">
        <v>38</v>
      </c>
      <c r="T213" s="52" t="s">
        <v>24</v>
      </c>
      <c r="U213" s="51" t="s">
        <v>46</v>
      </c>
      <c r="V213" s="51">
        <v>9</v>
      </c>
      <c r="W213" s="51">
        <v>250</v>
      </c>
      <c r="X213" s="51" t="s">
        <v>47</v>
      </c>
      <c r="Y213" s="52" t="s">
        <v>57</v>
      </c>
      <c r="Z213" s="51" t="s">
        <v>48</v>
      </c>
      <c r="AA213" s="51" t="s">
        <v>49</v>
      </c>
      <c r="AB213" s="52" t="s">
        <v>80</v>
      </c>
      <c r="AC213" s="51"/>
      <c r="AD213" s="64">
        <f>G213+AD212</f>
        <v>6874.5636512238216</v>
      </c>
      <c r="AE213" s="60"/>
      <c r="AF213" s="60"/>
      <c r="AG213" s="52"/>
      <c r="AH213" s="52">
        <v>2</v>
      </c>
      <c r="AI213" s="52">
        <v>2</v>
      </c>
      <c r="AJ213" s="52"/>
      <c r="AK213" s="52">
        <v>2</v>
      </c>
      <c r="AL213" s="52">
        <v>2</v>
      </c>
      <c r="AM213" s="52">
        <v>2</v>
      </c>
      <c r="AN213" s="52">
        <v>1</v>
      </c>
    </row>
    <row r="214" spans="1:40" s="65" customFormat="1" x14ac:dyDescent="0.3">
      <c r="A214" s="66">
        <v>203</v>
      </c>
      <c r="B214" s="51">
        <v>203</v>
      </c>
      <c r="C214" s="52" t="s">
        <v>75</v>
      </c>
      <c r="D214" s="53" t="s">
        <v>87</v>
      </c>
      <c r="E214" s="52" t="s">
        <v>40</v>
      </c>
      <c r="F214" s="51" t="s">
        <v>41</v>
      </c>
      <c r="G214" s="54">
        <f>SQRT(POWER((N215-N214),2)+POWER((O215-O214),2)+POWER((M215-M214),2))</f>
        <v>47.023930078205929</v>
      </c>
      <c r="H214" s="55">
        <f t="shared" si="4"/>
        <v>911.99937707867559</v>
      </c>
      <c r="I214" s="55">
        <f>+H214-G214-AE214</f>
        <v>864.97544700046967</v>
      </c>
      <c r="J214" s="54">
        <v>200</v>
      </c>
      <c r="K214" s="67" t="s">
        <v>86</v>
      </c>
      <c r="L214" s="56">
        <v>18</v>
      </c>
      <c r="M214" s="56"/>
      <c r="N214" s="57">
        <v>271563</v>
      </c>
      <c r="O214" s="57">
        <v>8670717</v>
      </c>
      <c r="P214" s="58" t="s">
        <v>38</v>
      </c>
      <c r="Q214" s="58" t="s">
        <v>38</v>
      </c>
      <c r="R214" s="51" t="s">
        <v>58</v>
      </c>
      <c r="S214" s="58" t="s">
        <v>38</v>
      </c>
      <c r="T214" s="52" t="s">
        <v>24</v>
      </c>
      <c r="U214" s="51" t="s">
        <v>46</v>
      </c>
      <c r="V214" s="51">
        <v>9</v>
      </c>
      <c r="W214" s="51">
        <v>250</v>
      </c>
      <c r="X214" s="51" t="s">
        <v>47</v>
      </c>
      <c r="Y214" s="52" t="s">
        <v>57</v>
      </c>
      <c r="Z214" s="51" t="s">
        <v>48</v>
      </c>
      <c r="AA214" s="51" t="s">
        <v>49</v>
      </c>
      <c r="AB214" s="52" t="s">
        <v>80</v>
      </c>
      <c r="AC214" s="51"/>
      <c r="AD214" s="64">
        <f>G214+AD213</f>
        <v>6921.5875813020275</v>
      </c>
      <c r="AE214" s="60"/>
      <c r="AF214" s="60"/>
      <c r="AG214" s="52"/>
      <c r="AH214" s="52">
        <v>2</v>
      </c>
      <c r="AI214" s="52">
        <v>2</v>
      </c>
      <c r="AJ214" s="52"/>
      <c r="AK214" s="52">
        <v>2</v>
      </c>
      <c r="AL214" s="52">
        <v>2</v>
      </c>
      <c r="AM214" s="52">
        <v>2</v>
      </c>
      <c r="AN214" s="52">
        <v>1</v>
      </c>
    </row>
    <row r="215" spans="1:40" s="65" customFormat="1" x14ac:dyDescent="0.3">
      <c r="A215" s="66">
        <v>204</v>
      </c>
      <c r="B215" s="51">
        <v>204</v>
      </c>
      <c r="C215" s="52" t="s">
        <v>75</v>
      </c>
      <c r="D215" s="53" t="s">
        <v>87</v>
      </c>
      <c r="E215" s="52" t="s">
        <v>40</v>
      </c>
      <c r="F215" s="51" t="s">
        <v>41</v>
      </c>
      <c r="G215" s="54">
        <f>SQRT(POWER((N216-N215),2)+POWER((O216-O215),2)+POWER((M216-M215),2))</f>
        <v>28.501480663288902</v>
      </c>
      <c r="H215" s="55">
        <f t="shared" si="4"/>
        <v>864.97544700046967</v>
      </c>
      <c r="I215" s="55">
        <f>+H215-G215-AE215</f>
        <v>836.47396633718074</v>
      </c>
      <c r="J215" s="54">
        <v>200</v>
      </c>
      <c r="K215" s="67" t="s">
        <v>86</v>
      </c>
      <c r="L215" s="56">
        <v>18</v>
      </c>
      <c r="M215" s="56"/>
      <c r="N215" s="57">
        <v>271529.5</v>
      </c>
      <c r="O215" s="57">
        <v>8670684</v>
      </c>
      <c r="P215" s="58" t="s">
        <v>38</v>
      </c>
      <c r="Q215" s="58" t="s">
        <v>38</v>
      </c>
      <c r="R215" s="51" t="s">
        <v>58</v>
      </c>
      <c r="S215" s="58" t="s">
        <v>38</v>
      </c>
      <c r="T215" s="52" t="s">
        <v>24</v>
      </c>
      <c r="U215" s="51" t="s">
        <v>46</v>
      </c>
      <c r="V215" s="51">
        <v>9</v>
      </c>
      <c r="W215" s="51">
        <v>250</v>
      </c>
      <c r="X215" s="51" t="s">
        <v>47</v>
      </c>
      <c r="Y215" s="52" t="s">
        <v>57</v>
      </c>
      <c r="Z215" s="51" t="s">
        <v>48</v>
      </c>
      <c r="AA215" s="51" t="s">
        <v>49</v>
      </c>
      <c r="AB215" s="52" t="s">
        <v>80</v>
      </c>
      <c r="AC215" s="51"/>
      <c r="AD215" s="64">
        <f>G215+AD214</f>
        <v>6950.0890619653164</v>
      </c>
      <c r="AE215" s="60"/>
      <c r="AF215" s="60"/>
      <c r="AG215" s="52"/>
      <c r="AH215" s="52">
        <v>2</v>
      </c>
      <c r="AI215" s="52">
        <v>2</v>
      </c>
      <c r="AJ215" s="52"/>
      <c r="AK215" s="52">
        <v>2</v>
      </c>
      <c r="AL215" s="52">
        <v>2</v>
      </c>
      <c r="AM215" s="52">
        <v>2</v>
      </c>
      <c r="AN215" s="52">
        <v>1</v>
      </c>
    </row>
    <row r="216" spans="1:40" s="65" customFormat="1" x14ac:dyDescent="0.3">
      <c r="A216" s="66">
        <v>205</v>
      </c>
      <c r="B216" s="51">
        <v>205</v>
      </c>
      <c r="C216" s="52" t="s">
        <v>75</v>
      </c>
      <c r="D216" s="53" t="s">
        <v>87</v>
      </c>
      <c r="E216" s="52" t="s">
        <v>40</v>
      </c>
      <c r="F216" s="51" t="s">
        <v>41</v>
      </c>
      <c r="G216" s="54">
        <f>SQRT(POWER((N217-N216),2)+POWER((O217-O216),2)+POWER((M217-M216),2))</f>
        <v>27.22099189963955</v>
      </c>
      <c r="H216" s="55">
        <f t="shared" si="4"/>
        <v>836.47396633718074</v>
      </c>
      <c r="I216" s="55">
        <f>+H216-G216-AE216</f>
        <v>809.25297443754118</v>
      </c>
      <c r="J216" s="54">
        <v>200</v>
      </c>
      <c r="K216" s="67" t="s">
        <v>86</v>
      </c>
      <c r="L216" s="56">
        <v>18</v>
      </c>
      <c r="M216" s="56"/>
      <c r="N216" s="57">
        <v>271511.38</v>
      </c>
      <c r="O216" s="57">
        <v>8670662</v>
      </c>
      <c r="P216" s="58" t="s">
        <v>38</v>
      </c>
      <c r="Q216" s="58" t="s">
        <v>38</v>
      </c>
      <c r="R216" s="51" t="s">
        <v>58</v>
      </c>
      <c r="S216" s="58" t="s">
        <v>38</v>
      </c>
      <c r="T216" s="52" t="s">
        <v>24</v>
      </c>
      <c r="U216" s="51" t="s">
        <v>46</v>
      </c>
      <c r="V216" s="51">
        <v>9</v>
      </c>
      <c r="W216" s="51">
        <v>250</v>
      </c>
      <c r="X216" s="51" t="s">
        <v>47</v>
      </c>
      <c r="Y216" s="52" t="s">
        <v>57</v>
      </c>
      <c r="Z216" s="51" t="s">
        <v>48</v>
      </c>
      <c r="AA216" s="51" t="s">
        <v>49</v>
      </c>
      <c r="AB216" s="52" t="s">
        <v>80</v>
      </c>
      <c r="AC216" s="51"/>
      <c r="AD216" s="64">
        <f>G216+AD215</f>
        <v>6977.310053864956</v>
      </c>
      <c r="AE216" s="60"/>
      <c r="AF216" s="60"/>
      <c r="AG216" s="52"/>
      <c r="AH216" s="52">
        <v>2</v>
      </c>
      <c r="AI216" s="52">
        <v>2</v>
      </c>
      <c r="AJ216" s="52"/>
      <c r="AK216" s="52">
        <v>2</v>
      </c>
      <c r="AL216" s="52">
        <v>2</v>
      </c>
      <c r="AM216" s="52">
        <v>2</v>
      </c>
      <c r="AN216" s="52">
        <v>1</v>
      </c>
    </row>
    <row r="217" spans="1:40" s="65" customFormat="1" x14ac:dyDescent="0.3">
      <c r="A217" s="66">
        <v>206</v>
      </c>
      <c r="B217" s="51">
        <v>206</v>
      </c>
      <c r="C217" s="52" t="s">
        <v>75</v>
      </c>
      <c r="D217" s="53" t="s">
        <v>87</v>
      </c>
      <c r="E217" s="52" t="s">
        <v>40</v>
      </c>
      <c r="F217" s="51" t="s">
        <v>41</v>
      </c>
      <c r="G217" s="54">
        <f>SQRT(POWER((N218-N217),2)+POWER((O218-O217),2)+POWER((M218-M217),2))</f>
        <v>26.987671259295997</v>
      </c>
      <c r="H217" s="55">
        <f t="shared" si="4"/>
        <v>809.25297443754118</v>
      </c>
      <c r="I217" s="55">
        <f>+H217-G217-AE217</f>
        <v>782.26530317824518</v>
      </c>
      <c r="J217" s="54">
        <v>200</v>
      </c>
      <c r="K217" s="67" t="s">
        <v>86</v>
      </c>
      <c r="L217" s="56">
        <v>18</v>
      </c>
      <c r="M217" s="56"/>
      <c r="N217" s="57">
        <v>271494.06</v>
      </c>
      <c r="O217" s="57">
        <v>8670641</v>
      </c>
      <c r="P217" s="58" t="s">
        <v>38</v>
      </c>
      <c r="Q217" s="58" t="s">
        <v>38</v>
      </c>
      <c r="R217" s="51" t="s">
        <v>58</v>
      </c>
      <c r="S217" s="58" t="s">
        <v>38</v>
      </c>
      <c r="T217" s="52" t="s">
        <v>24</v>
      </c>
      <c r="U217" s="51" t="s">
        <v>46</v>
      </c>
      <c r="V217" s="51">
        <v>9</v>
      </c>
      <c r="W217" s="51">
        <v>250</v>
      </c>
      <c r="X217" s="51" t="s">
        <v>47</v>
      </c>
      <c r="Y217" s="52" t="s">
        <v>57</v>
      </c>
      <c r="Z217" s="51" t="s">
        <v>48</v>
      </c>
      <c r="AA217" s="51" t="s">
        <v>49</v>
      </c>
      <c r="AB217" s="52" t="s">
        <v>80</v>
      </c>
      <c r="AC217" s="51"/>
      <c r="AD217" s="64">
        <f>G217+AD216</f>
        <v>7004.2977251242519</v>
      </c>
      <c r="AE217" s="60"/>
      <c r="AF217" s="60"/>
      <c r="AG217" s="52"/>
      <c r="AH217" s="52">
        <v>2</v>
      </c>
      <c r="AI217" s="52">
        <v>2</v>
      </c>
      <c r="AJ217" s="52"/>
      <c r="AK217" s="52">
        <v>2</v>
      </c>
      <c r="AL217" s="52">
        <v>2</v>
      </c>
      <c r="AM217" s="52">
        <v>2</v>
      </c>
      <c r="AN217" s="52">
        <v>1</v>
      </c>
    </row>
    <row r="218" spans="1:40" s="65" customFormat="1" x14ac:dyDescent="0.3">
      <c r="A218" s="66">
        <v>207</v>
      </c>
      <c r="B218" s="51">
        <v>207</v>
      </c>
      <c r="C218" s="52" t="s">
        <v>75</v>
      </c>
      <c r="D218" s="53" t="s">
        <v>87</v>
      </c>
      <c r="E218" s="52" t="s">
        <v>40</v>
      </c>
      <c r="F218" s="51" t="s">
        <v>41</v>
      </c>
      <c r="G218" s="54">
        <f>SQRT(POWER((N219-N218),2)+POWER((O219-O218),2)+POWER((M219-M218),2))</f>
        <v>26.848852861922207</v>
      </c>
      <c r="H218" s="55">
        <f t="shared" si="4"/>
        <v>782.26530317824518</v>
      </c>
      <c r="I218" s="55">
        <f>+H218-G218-AE218</f>
        <v>755.41645031632299</v>
      </c>
      <c r="J218" s="54">
        <v>200</v>
      </c>
      <c r="K218" s="67" t="s">
        <v>86</v>
      </c>
      <c r="L218" s="56">
        <v>18</v>
      </c>
      <c r="M218" s="56"/>
      <c r="N218" s="57">
        <v>271475.94</v>
      </c>
      <c r="O218" s="57">
        <v>8670621</v>
      </c>
      <c r="P218" s="58" t="s">
        <v>38</v>
      </c>
      <c r="Q218" s="58" t="s">
        <v>38</v>
      </c>
      <c r="R218" s="51" t="s">
        <v>58</v>
      </c>
      <c r="S218" s="58" t="s">
        <v>38</v>
      </c>
      <c r="T218" s="52" t="s">
        <v>24</v>
      </c>
      <c r="U218" s="51" t="s">
        <v>46</v>
      </c>
      <c r="V218" s="51">
        <v>9</v>
      </c>
      <c r="W218" s="51">
        <v>250</v>
      </c>
      <c r="X218" s="51" t="s">
        <v>47</v>
      </c>
      <c r="Y218" s="52" t="s">
        <v>57</v>
      </c>
      <c r="Z218" s="51" t="s">
        <v>48</v>
      </c>
      <c r="AA218" s="51" t="s">
        <v>49</v>
      </c>
      <c r="AB218" s="52" t="s">
        <v>80</v>
      </c>
      <c r="AC218" s="51"/>
      <c r="AD218" s="64">
        <f>G218+AD217</f>
        <v>7031.1465779861737</v>
      </c>
      <c r="AE218" s="60"/>
      <c r="AF218" s="60"/>
      <c r="AG218" s="52"/>
      <c r="AH218" s="52">
        <v>2</v>
      </c>
      <c r="AI218" s="52">
        <v>2</v>
      </c>
      <c r="AJ218" s="52"/>
      <c r="AK218" s="52">
        <v>2</v>
      </c>
      <c r="AL218" s="52">
        <v>2</v>
      </c>
      <c r="AM218" s="52">
        <v>2</v>
      </c>
      <c r="AN218" s="52">
        <v>1</v>
      </c>
    </row>
    <row r="219" spans="1:40" s="65" customFormat="1" x14ac:dyDescent="0.3">
      <c r="A219" s="66">
        <v>208</v>
      </c>
      <c r="B219" s="51">
        <v>208</v>
      </c>
      <c r="C219" s="52" t="s">
        <v>75</v>
      </c>
      <c r="D219" s="53" t="s">
        <v>87</v>
      </c>
      <c r="E219" s="52" t="s">
        <v>40</v>
      </c>
      <c r="F219" s="51" t="s">
        <v>41</v>
      </c>
      <c r="G219" s="54">
        <f>SQRT(POWER((N220-N219),2)+POWER((O220-O219),2)+POWER((M220-M219),2))</f>
        <v>29.029702030814633</v>
      </c>
      <c r="H219" s="55">
        <f t="shared" si="4"/>
        <v>755.41645031632299</v>
      </c>
      <c r="I219" s="55">
        <f>+H219-G219-AE219</f>
        <v>726.38674828550836</v>
      </c>
      <c r="J219" s="54">
        <v>200</v>
      </c>
      <c r="K219" s="67" t="s">
        <v>86</v>
      </c>
      <c r="L219" s="56">
        <v>18</v>
      </c>
      <c r="M219" s="56"/>
      <c r="N219" s="57">
        <v>271456.96999999997</v>
      </c>
      <c r="O219" s="57">
        <v>8670602</v>
      </c>
      <c r="P219" s="58" t="s">
        <v>38</v>
      </c>
      <c r="Q219" s="58" t="s">
        <v>38</v>
      </c>
      <c r="R219" s="51" t="s">
        <v>58</v>
      </c>
      <c r="S219" s="58" t="s">
        <v>38</v>
      </c>
      <c r="T219" s="52" t="s">
        <v>24</v>
      </c>
      <c r="U219" s="51" t="s">
        <v>46</v>
      </c>
      <c r="V219" s="51">
        <v>9</v>
      </c>
      <c r="W219" s="51">
        <v>250</v>
      </c>
      <c r="X219" s="51" t="s">
        <v>47</v>
      </c>
      <c r="Y219" s="52" t="s">
        <v>57</v>
      </c>
      <c r="Z219" s="51" t="s">
        <v>48</v>
      </c>
      <c r="AA219" s="51" t="s">
        <v>49</v>
      </c>
      <c r="AB219" s="52" t="s">
        <v>80</v>
      </c>
      <c r="AC219" s="51"/>
      <c r="AD219" s="64">
        <f>G219+AD218</f>
        <v>7060.1762800169881</v>
      </c>
      <c r="AE219" s="60"/>
      <c r="AF219" s="60"/>
      <c r="AG219" s="52"/>
      <c r="AH219" s="52">
        <v>2</v>
      </c>
      <c r="AI219" s="52">
        <v>2</v>
      </c>
      <c r="AJ219" s="52"/>
      <c r="AK219" s="52">
        <v>2</v>
      </c>
      <c r="AL219" s="52">
        <v>2</v>
      </c>
      <c r="AM219" s="52">
        <v>2</v>
      </c>
      <c r="AN219" s="52">
        <v>1</v>
      </c>
    </row>
    <row r="220" spans="1:40" s="65" customFormat="1" x14ac:dyDescent="0.3">
      <c r="A220" s="66">
        <v>209</v>
      </c>
      <c r="B220" s="51">
        <v>209</v>
      </c>
      <c r="C220" s="52" t="s">
        <v>75</v>
      </c>
      <c r="D220" s="53" t="s">
        <v>87</v>
      </c>
      <c r="E220" s="52" t="s">
        <v>40</v>
      </c>
      <c r="F220" s="51" t="s">
        <v>41</v>
      </c>
      <c r="G220" s="54">
        <f>SQRT(POWER((N221-N220),2)+POWER((O221-O220),2)+POWER((M221-M220),2))</f>
        <v>26.994386453486378</v>
      </c>
      <c r="H220" s="55">
        <f t="shared" si="4"/>
        <v>726.38674828550836</v>
      </c>
      <c r="I220" s="55">
        <f>+H220-G220-AE220</f>
        <v>699.39236183202195</v>
      </c>
      <c r="J220" s="54">
        <v>200</v>
      </c>
      <c r="K220" s="67" t="s">
        <v>86</v>
      </c>
      <c r="L220" s="56">
        <v>18</v>
      </c>
      <c r="M220" s="56"/>
      <c r="N220" s="57">
        <v>271438.03000000003</v>
      </c>
      <c r="O220" s="57">
        <v>8670580</v>
      </c>
      <c r="P220" s="58" t="s">
        <v>38</v>
      </c>
      <c r="Q220" s="58" t="s">
        <v>38</v>
      </c>
      <c r="R220" s="51" t="s">
        <v>58</v>
      </c>
      <c r="S220" s="58" t="s">
        <v>38</v>
      </c>
      <c r="T220" s="52" t="s">
        <v>24</v>
      </c>
      <c r="U220" s="51" t="s">
        <v>46</v>
      </c>
      <c r="V220" s="51">
        <v>9</v>
      </c>
      <c r="W220" s="51">
        <v>250</v>
      </c>
      <c r="X220" s="51" t="s">
        <v>47</v>
      </c>
      <c r="Y220" s="52" t="s">
        <v>57</v>
      </c>
      <c r="Z220" s="51" t="s">
        <v>48</v>
      </c>
      <c r="AA220" s="51" t="s">
        <v>49</v>
      </c>
      <c r="AB220" s="52" t="s">
        <v>80</v>
      </c>
      <c r="AC220" s="51"/>
      <c r="AD220" s="64">
        <f>G220+AD219</f>
        <v>7087.1706664704743</v>
      </c>
      <c r="AE220" s="60"/>
      <c r="AF220" s="60"/>
      <c r="AG220" s="52"/>
      <c r="AH220" s="52">
        <v>2</v>
      </c>
      <c r="AI220" s="52">
        <v>2</v>
      </c>
      <c r="AJ220" s="52"/>
      <c r="AK220" s="52">
        <v>2</v>
      </c>
      <c r="AL220" s="52">
        <v>2</v>
      </c>
      <c r="AM220" s="52">
        <v>2</v>
      </c>
      <c r="AN220" s="52">
        <v>1</v>
      </c>
    </row>
    <row r="221" spans="1:40" s="65" customFormat="1" x14ac:dyDescent="0.3">
      <c r="A221" s="66">
        <v>210</v>
      </c>
      <c r="B221" s="51">
        <v>210</v>
      </c>
      <c r="C221" s="52" t="s">
        <v>75</v>
      </c>
      <c r="D221" s="53" t="s">
        <v>87</v>
      </c>
      <c r="E221" s="52" t="s">
        <v>40</v>
      </c>
      <c r="F221" s="51" t="s">
        <v>41</v>
      </c>
      <c r="G221" s="54">
        <f>SQRT(POWER((N222-N221),2)+POWER((O222-O221),2)+POWER((M222-M221),2))</f>
        <v>26.27589199248705</v>
      </c>
      <c r="H221" s="55">
        <f t="shared" si="4"/>
        <v>699.39236183202195</v>
      </c>
      <c r="I221" s="55">
        <f>+H221-G221-AE221</f>
        <v>673.11646983953494</v>
      </c>
      <c r="J221" s="54">
        <v>200</v>
      </c>
      <c r="K221" s="67" t="s">
        <v>86</v>
      </c>
      <c r="L221" s="56">
        <v>18</v>
      </c>
      <c r="M221" s="56"/>
      <c r="N221" s="57">
        <v>271419.90000000002</v>
      </c>
      <c r="O221" s="57">
        <v>8670560</v>
      </c>
      <c r="P221" s="58" t="s">
        <v>38</v>
      </c>
      <c r="Q221" s="58" t="s">
        <v>38</v>
      </c>
      <c r="R221" s="51" t="s">
        <v>58</v>
      </c>
      <c r="S221" s="58" t="s">
        <v>38</v>
      </c>
      <c r="T221" s="52" t="s">
        <v>24</v>
      </c>
      <c r="U221" s="51" t="s">
        <v>46</v>
      </c>
      <c r="V221" s="51">
        <v>9</v>
      </c>
      <c r="W221" s="51">
        <v>250</v>
      </c>
      <c r="X221" s="51" t="s">
        <v>47</v>
      </c>
      <c r="Y221" s="52" t="s">
        <v>57</v>
      </c>
      <c r="Z221" s="51" t="s">
        <v>48</v>
      </c>
      <c r="AA221" s="51" t="s">
        <v>49</v>
      </c>
      <c r="AB221" s="52" t="s">
        <v>80</v>
      </c>
      <c r="AC221" s="51"/>
      <c r="AD221" s="64">
        <f>G221+AD220</f>
        <v>7113.4465584629615</v>
      </c>
      <c r="AE221" s="60"/>
      <c r="AF221" s="60"/>
      <c r="AG221" s="52"/>
      <c r="AH221" s="52">
        <v>2</v>
      </c>
      <c r="AI221" s="52">
        <v>2</v>
      </c>
      <c r="AJ221" s="52"/>
      <c r="AK221" s="52">
        <v>2</v>
      </c>
      <c r="AL221" s="52">
        <v>2</v>
      </c>
      <c r="AM221" s="52">
        <v>2</v>
      </c>
      <c r="AN221" s="52">
        <v>1</v>
      </c>
    </row>
    <row r="222" spans="1:40" s="65" customFormat="1" x14ac:dyDescent="0.3">
      <c r="A222" s="66">
        <v>211</v>
      </c>
      <c r="B222" s="51">
        <v>211</v>
      </c>
      <c r="C222" s="52" t="s">
        <v>75</v>
      </c>
      <c r="D222" s="53" t="s">
        <v>87</v>
      </c>
      <c r="E222" s="52" t="s">
        <v>40</v>
      </c>
      <c r="F222" s="51" t="s">
        <v>41</v>
      </c>
      <c r="G222" s="54">
        <f>SQRT(POWER((N223-N222),2)+POWER((O223-O222),2)+POWER((M223-M222),2))</f>
        <v>28.129137917844286</v>
      </c>
      <c r="H222" s="55">
        <f t="shared" si="4"/>
        <v>673.11646983953494</v>
      </c>
      <c r="I222" s="55">
        <f>+H222-G222-AE222</f>
        <v>594.98733192169061</v>
      </c>
      <c r="J222" s="54">
        <v>200</v>
      </c>
      <c r="K222" s="67" t="s">
        <v>86</v>
      </c>
      <c r="L222" s="56">
        <v>18</v>
      </c>
      <c r="M222" s="56"/>
      <c r="N222" s="57">
        <v>271401.75</v>
      </c>
      <c r="O222" s="57">
        <v>8670541</v>
      </c>
      <c r="P222" s="58" t="s">
        <v>38</v>
      </c>
      <c r="Q222" s="58" t="s">
        <v>38</v>
      </c>
      <c r="R222" s="51" t="s">
        <v>58</v>
      </c>
      <c r="S222" s="58" t="s">
        <v>38</v>
      </c>
      <c r="T222" s="52" t="s">
        <v>24</v>
      </c>
      <c r="U222" s="51" t="s">
        <v>46</v>
      </c>
      <c r="V222" s="51">
        <v>9</v>
      </c>
      <c r="W222" s="51">
        <v>250</v>
      </c>
      <c r="X222" s="51" t="s">
        <v>47</v>
      </c>
      <c r="Y222" s="52" t="s">
        <v>57</v>
      </c>
      <c r="Z222" s="51" t="s">
        <v>48</v>
      </c>
      <c r="AA222" s="51" t="s">
        <v>49</v>
      </c>
      <c r="AB222" s="52" t="s">
        <v>80</v>
      </c>
      <c r="AC222" s="51"/>
      <c r="AD222" s="64">
        <f>G222+AD221</f>
        <v>7141.5756963808062</v>
      </c>
      <c r="AE222" s="60">
        <v>50</v>
      </c>
      <c r="AF222" s="60"/>
      <c r="AG222" s="52">
        <v>1</v>
      </c>
      <c r="AH222" s="52">
        <v>2</v>
      </c>
      <c r="AI222" s="52">
        <v>2</v>
      </c>
      <c r="AJ222" s="52"/>
      <c r="AK222" s="52">
        <v>4</v>
      </c>
      <c r="AL222" s="52">
        <v>4</v>
      </c>
      <c r="AM222" s="52">
        <v>2</v>
      </c>
      <c r="AN222" s="52">
        <v>2</v>
      </c>
    </row>
    <row r="223" spans="1:40" s="65" customFormat="1" x14ac:dyDescent="0.3">
      <c r="A223" s="66">
        <v>212</v>
      </c>
      <c r="B223" s="51">
        <v>212</v>
      </c>
      <c r="C223" s="52" t="s">
        <v>75</v>
      </c>
      <c r="D223" s="53" t="s">
        <v>87</v>
      </c>
      <c r="E223" s="52" t="s">
        <v>40</v>
      </c>
      <c r="F223" s="51" t="s">
        <v>41</v>
      </c>
      <c r="G223" s="54">
        <f>SQRT(POWER((N224-N223),2)+POWER((O224-O223),2)+POWER((M224-M223),2))</f>
        <v>29.320190995244282</v>
      </c>
      <c r="H223" s="55">
        <f t="shared" si="4"/>
        <v>594.98733192169061</v>
      </c>
      <c r="I223" s="55">
        <f>+H223-G223-AE223</f>
        <v>565.66714092644634</v>
      </c>
      <c r="J223" s="54">
        <v>200</v>
      </c>
      <c r="K223" s="67" t="s">
        <v>86</v>
      </c>
      <c r="L223" s="56">
        <v>18</v>
      </c>
      <c r="M223" s="56"/>
      <c r="N223" s="57">
        <v>271381.96999999997</v>
      </c>
      <c r="O223" s="57">
        <v>8670521</v>
      </c>
      <c r="P223" s="58" t="s">
        <v>38</v>
      </c>
      <c r="Q223" s="58" t="s">
        <v>38</v>
      </c>
      <c r="R223" s="51" t="s">
        <v>58</v>
      </c>
      <c r="S223" s="58" t="s">
        <v>38</v>
      </c>
      <c r="T223" s="52" t="s">
        <v>24</v>
      </c>
      <c r="U223" s="51" t="s">
        <v>46</v>
      </c>
      <c r="V223" s="51">
        <v>9</v>
      </c>
      <c r="W223" s="51">
        <v>250</v>
      </c>
      <c r="X223" s="51" t="s">
        <v>47</v>
      </c>
      <c r="Y223" s="52" t="s">
        <v>57</v>
      </c>
      <c r="Z223" s="51" t="s">
        <v>48</v>
      </c>
      <c r="AA223" s="51" t="s">
        <v>49</v>
      </c>
      <c r="AB223" s="52" t="s">
        <v>80</v>
      </c>
      <c r="AC223" s="51"/>
      <c r="AD223" s="64">
        <f>G223+AD222</f>
        <v>7170.8958873760503</v>
      </c>
      <c r="AE223" s="60"/>
      <c r="AF223" s="60"/>
      <c r="AG223" s="52"/>
      <c r="AH223" s="52">
        <v>2</v>
      </c>
      <c r="AI223" s="52">
        <v>2</v>
      </c>
      <c r="AJ223" s="52"/>
      <c r="AK223" s="52">
        <v>2</v>
      </c>
      <c r="AL223" s="52">
        <v>2</v>
      </c>
      <c r="AM223" s="52">
        <v>2</v>
      </c>
      <c r="AN223" s="52">
        <v>1</v>
      </c>
    </row>
    <row r="224" spans="1:40" s="65" customFormat="1" x14ac:dyDescent="0.3">
      <c r="A224" s="66">
        <v>213</v>
      </c>
      <c r="B224" s="51">
        <v>213</v>
      </c>
      <c r="C224" s="52" t="s">
        <v>75</v>
      </c>
      <c r="D224" s="53" t="s">
        <v>87</v>
      </c>
      <c r="E224" s="52" t="s">
        <v>40</v>
      </c>
      <c r="F224" s="51" t="s">
        <v>41</v>
      </c>
      <c r="G224" s="54">
        <f>SQRT(POWER((N225-N224),2)+POWER((O225-O224),2)+POWER((M225-M224),2))</f>
        <v>28.669860481022571</v>
      </c>
      <c r="H224" s="55">
        <f t="shared" si="4"/>
        <v>565.66714092644634</v>
      </c>
      <c r="I224" s="55">
        <f>+H224-G224-AE224</f>
        <v>536.99728044542371</v>
      </c>
      <c r="J224" s="54">
        <v>200</v>
      </c>
      <c r="K224" s="67" t="s">
        <v>86</v>
      </c>
      <c r="L224" s="56">
        <v>18</v>
      </c>
      <c r="M224" s="56"/>
      <c r="N224" s="57">
        <v>271360.53000000003</v>
      </c>
      <c r="O224" s="57">
        <v>8670501</v>
      </c>
      <c r="P224" s="58" t="s">
        <v>38</v>
      </c>
      <c r="Q224" s="58" t="s">
        <v>38</v>
      </c>
      <c r="R224" s="51" t="s">
        <v>58</v>
      </c>
      <c r="S224" s="58" t="s">
        <v>38</v>
      </c>
      <c r="T224" s="52" t="s">
        <v>24</v>
      </c>
      <c r="U224" s="51" t="s">
        <v>46</v>
      </c>
      <c r="V224" s="51">
        <v>9</v>
      </c>
      <c r="W224" s="51">
        <v>250</v>
      </c>
      <c r="X224" s="51" t="s">
        <v>47</v>
      </c>
      <c r="Y224" s="52" t="s">
        <v>57</v>
      </c>
      <c r="Z224" s="51" t="s">
        <v>48</v>
      </c>
      <c r="AA224" s="51" t="s">
        <v>49</v>
      </c>
      <c r="AB224" s="52" t="s">
        <v>80</v>
      </c>
      <c r="AC224" s="51"/>
      <c r="AD224" s="64">
        <f>G224+AD223</f>
        <v>7199.5657478570729</v>
      </c>
      <c r="AE224" s="60"/>
      <c r="AF224" s="60"/>
      <c r="AG224" s="52"/>
      <c r="AH224" s="52">
        <v>2</v>
      </c>
      <c r="AI224" s="52">
        <v>2</v>
      </c>
      <c r="AJ224" s="52"/>
      <c r="AK224" s="52">
        <v>2</v>
      </c>
      <c r="AL224" s="52">
        <v>2</v>
      </c>
      <c r="AM224" s="52">
        <v>2</v>
      </c>
      <c r="AN224" s="52">
        <v>1</v>
      </c>
    </row>
    <row r="225" spans="1:40" s="65" customFormat="1" x14ac:dyDescent="0.3">
      <c r="A225" s="66">
        <v>214</v>
      </c>
      <c r="B225" s="51">
        <v>214</v>
      </c>
      <c r="C225" s="52" t="s">
        <v>75</v>
      </c>
      <c r="D225" s="53" t="s">
        <v>87</v>
      </c>
      <c r="E225" s="52" t="s">
        <v>40</v>
      </c>
      <c r="F225" s="51" t="s">
        <v>41</v>
      </c>
      <c r="G225" s="54">
        <f>SQRT(POWER((N226-N225),2)+POWER((O226-O225),2)+POWER((M226-M225),2))</f>
        <v>29.459864222360018</v>
      </c>
      <c r="H225" s="55">
        <f t="shared" si="4"/>
        <v>536.99728044542371</v>
      </c>
      <c r="I225" s="55">
        <f>+H225-G225-AE225</f>
        <v>507.5374162230637</v>
      </c>
      <c r="J225" s="54">
        <v>200</v>
      </c>
      <c r="K225" s="67" t="s">
        <v>86</v>
      </c>
      <c r="L225" s="56">
        <v>18</v>
      </c>
      <c r="M225" s="56"/>
      <c r="N225" s="57">
        <v>271339.06</v>
      </c>
      <c r="O225" s="57">
        <v>8670482</v>
      </c>
      <c r="P225" s="58" t="s">
        <v>38</v>
      </c>
      <c r="Q225" s="58" t="s">
        <v>38</v>
      </c>
      <c r="R225" s="51" t="s">
        <v>58</v>
      </c>
      <c r="S225" s="58" t="s">
        <v>38</v>
      </c>
      <c r="T225" s="52" t="s">
        <v>24</v>
      </c>
      <c r="U225" s="51" t="s">
        <v>46</v>
      </c>
      <c r="V225" s="51">
        <v>9</v>
      </c>
      <c r="W225" s="51">
        <v>250</v>
      </c>
      <c r="X225" s="51" t="s">
        <v>47</v>
      </c>
      <c r="Y225" s="52" t="s">
        <v>57</v>
      </c>
      <c r="Z225" s="51" t="s">
        <v>48</v>
      </c>
      <c r="AA225" s="51" t="s">
        <v>49</v>
      </c>
      <c r="AB225" s="52" t="s">
        <v>80</v>
      </c>
      <c r="AC225" s="51"/>
      <c r="AD225" s="64">
        <f>G225+AD224</f>
        <v>7229.0256120794329</v>
      </c>
      <c r="AE225" s="60"/>
      <c r="AF225" s="60"/>
      <c r="AG225" s="52"/>
      <c r="AH225" s="52">
        <v>2</v>
      </c>
      <c r="AI225" s="52">
        <v>2</v>
      </c>
      <c r="AJ225" s="52"/>
      <c r="AK225" s="52">
        <v>2</v>
      </c>
      <c r="AL225" s="52">
        <v>2</v>
      </c>
      <c r="AM225" s="52">
        <v>2</v>
      </c>
      <c r="AN225" s="52">
        <v>1</v>
      </c>
    </row>
    <row r="226" spans="1:40" s="65" customFormat="1" x14ac:dyDescent="0.3">
      <c r="A226" s="66">
        <v>215</v>
      </c>
      <c r="B226" s="51">
        <v>215</v>
      </c>
      <c r="C226" s="52" t="s">
        <v>75</v>
      </c>
      <c r="D226" s="53" t="s">
        <v>87</v>
      </c>
      <c r="E226" s="52" t="s">
        <v>40</v>
      </c>
      <c r="F226" s="51" t="s">
        <v>41</v>
      </c>
      <c r="G226" s="54">
        <f>SQRT(POWER((N227-N226),2)+POWER((O227-O226),2)+POWER((M227-M226),2))</f>
        <v>28.319604517012593</v>
      </c>
      <c r="H226" s="55">
        <f t="shared" si="4"/>
        <v>507.5374162230637</v>
      </c>
      <c r="I226" s="55">
        <f>+H226-G226-AE226</f>
        <v>479.21781170605112</v>
      </c>
      <c r="J226" s="54">
        <v>200</v>
      </c>
      <c r="K226" s="67" t="s">
        <v>86</v>
      </c>
      <c r="L226" s="56">
        <v>18</v>
      </c>
      <c r="M226" s="56"/>
      <c r="N226" s="57">
        <v>271315</v>
      </c>
      <c r="O226" s="57">
        <v>8670465</v>
      </c>
      <c r="P226" s="58" t="s">
        <v>38</v>
      </c>
      <c r="Q226" s="58" t="s">
        <v>38</v>
      </c>
      <c r="R226" s="51" t="s">
        <v>58</v>
      </c>
      <c r="S226" s="58" t="s">
        <v>38</v>
      </c>
      <c r="T226" s="52" t="s">
        <v>24</v>
      </c>
      <c r="U226" s="51" t="s">
        <v>46</v>
      </c>
      <c r="V226" s="51">
        <v>9</v>
      </c>
      <c r="W226" s="51">
        <v>250</v>
      </c>
      <c r="X226" s="51" t="s">
        <v>47</v>
      </c>
      <c r="Y226" s="52" t="s">
        <v>57</v>
      </c>
      <c r="Z226" s="51" t="s">
        <v>48</v>
      </c>
      <c r="AA226" s="51" t="s">
        <v>49</v>
      </c>
      <c r="AB226" s="52" t="s">
        <v>80</v>
      </c>
      <c r="AC226" s="51"/>
      <c r="AD226" s="64">
        <f>G226+AD225</f>
        <v>7257.3452165964454</v>
      </c>
      <c r="AE226" s="60"/>
      <c r="AF226" s="60"/>
      <c r="AG226" s="52"/>
      <c r="AH226" s="52">
        <v>2</v>
      </c>
      <c r="AI226" s="52">
        <v>2</v>
      </c>
      <c r="AJ226" s="52"/>
      <c r="AK226" s="52">
        <v>2</v>
      </c>
      <c r="AL226" s="52">
        <v>2</v>
      </c>
      <c r="AM226" s="52">
        <v>2</v>
      </c>
      <c r="AN226" s="52">
        <v>1</v>
      </c>
    </row>
    <row r="227" spans="1:40" s="65" customFormat="1" x14ac:dyDescent="0.3">
      <c r="A227" s="66">
        <v>216</v>
      </c>
      <c r="B227" s="51">
        <v>216</v>
      </c>
      <c r="C227" s="52" t="s">
        <v>75</v>
      </c>
      <c r="D227" s="53" t="s">
        <v>87</v>
      </c>
      <c r="E227" s="52" t="s">
        <v>40</v>
      </c>
      <c r="F227" s="51" t="s">
        <v>41</v>
      </c>
      <c r="G227" s="54">
        <f>SQRT(POWER((N228-N227),2)+POWER((O228-O227),2)+POWER((M228-M227),2))</f>
        <v>24.50682353958139</v>
      </c>
      <c r="H227" s="55">
        <f t="shared" si="4"/>
        <v>479.21781170605112</v>
      </c>
      <c r="I227" s="55">
        <f>+H227-G227-AE227</f>
        <v>454.71098816646975</v>
      </c>
      <c r="J227" s="54">
        <v>200</v>
      </c>
      <c r="K227" s="67" t="s">
        <v>86</v>
      </c>
      <c r="L227" s="56">
        <v>18</v>
      </c>
      <c r="M227" s="56"/>
      <c r="N227" s="57">
        <v>271294</v>
      </c>
      <c r="O227" s="57">
        <v>8670446</v>
      </c>
      <c r="P227" s="58" t="s">
        <v>38</v>
      </c>
      <c r="Q227" s="58" t="s">
        <v>38</v>
      </c>
      <c r="R227" s="51" t="s">
        <v>58</v>
      </c>
      <c r="S227" s="58" t="s">
        <v>38</v>
      </c>
      <c r="T227" s="52" t="s">
        <v>24</v>
      </c>
      <c r="U227" s="51" t="s">
        <v>46</v>
      </c>
      <c r="V227" s="51">
        <v>9</v>
      </c>
      <c r="W227" s="51">
        <v>250</v>
      </c>
      <c r="X227" s="51" t="s">
        <v>47</v>
      </c>
      <c r="Y227" s="52" t="s">
        <v>57</v>
      </c>
      <c r="Z227" s="51" t="s">
        <v>48</v>
      </c>
      <c r="AA227" s="51" t="s">
        <v>49</v>
      </c>
      <c r="AB227" s="52" t="s">
        <v>80</v>
      </c>
      <c r="AC227" s="51"/>
      <c r="AD227" s="64">
        <f>G227+AD226</f>
        <v>7281.8520401360265</v>
      </c>
      <c r="AE227" s="60"/>
      <c r="AF227" s="60"/>
      <c r="AG227" s="52"/>
      <c r="AH227" s="52">
        <v>2</v>
      </c>
      <c r="AI227" s="52">
        <v>2</v>
      </c>
      <c r="AJ227" s="52"/>
      <c r="AK227" s="52">
        <v>2</v>
      </c>
      <c r="AL227" s="52">
        <v>2</v>
      </c>
      <c r="AM227" s="52">
        <v>2</v>
      </c>
      <c r="AN227" s="52">
        <v>1</v>
      </c>
    </row>
    <row r="228" spans="1:40" s="65" customFormat="1" x14ac:dyDescent="0.3">
      <c r="A228" s="66">
        <v>217</v>
      </c>
      <c r="B228" s="51">
        <v>217</v>
      </c>
      <c r="C228" s="52" t="s">
        <v>75</v>
      </c>
      <c r="D228" s="53" t="s">
        <v>87</v>
      </c>
      <c r="E228" s="52" t="s">
        <v>40</v>
      </c>
      <c r="F228" s="51" t="s">
        <v>41</v>
      </c>
      <c r="G228" s="54">
        <f>SQRT(POWER((N229-N228),2)+POWER((O229-O228),2)+POWER((M229-M228),2))</f>
        <v>30.083756414389921</v>
      </c>
      <c r="H228" s="55">
        <f t="shared" si="4"/>
        <v>454.71098816646975</v>
      </c>
      <c r="I228" s="55">
        <f>+H228-G228-AE228</f>
        <v>424.62723175207981</v>
      </c>
      <c r="J228" s="54">
        <v>200</v>
      </c>
      <c r="K228" s="67" t="s">
        <v>86</v>
      </c>
      <c r="L228" s="56">
        <v>18</v>
      </c>
      <c r="M228" s="56"/>
      <c r="N228" s="57">
        <v>271274.62</v>
      </c>
      <c r="O228" s="57">
        <v>8670431</v>
      </c>
      <c r="P228" s="58" t="s">
        <v>38</v>
      </c>
      <c r="Q228" s="58" t="s">
        <v>38</v>
      </c>
      <c r="R228" s="51" t="s">
        <v>58</v>
      </c>
      <c r="S228" s="58" t="s">
        <v>38</v>
      </c>
      <c r="T228" s="52" t="s">
        <v>24</v>
      </c>
      <c r="U228" s="51" t="s">
        <v>46</v>
      </c>
      <c r="V228" s="51">
        <v>9</v>
      </c>
      <c r="W228" s="51">
        <v>250</v>
      </c>
      <c r="X228" s="51" t="s">
        <v>47</v>
      </c>
      <c r="Y228" s="52" t="s">
        <v>57</v>
      </c>
      <c r="Z228" s="51" t="s">
        <v>48</v>
      </c>
      <c r="AA228" s="51" t="s">
        <v>49</v>
      </c>
      <c r="AB228" s="52" t="s">
        <v>80</v>
      </c>
      <c r="AC228" s="51"/>
      <c r="AD228" s="64">
        <f>G228+AD227</f>
        <v>7311.9357965504169</v>
      </c>
      <c r="AE228" s="60"/>
      <c r="AF228" s="60"/>
      <c r="AG228" s="52"/>
      <c r="AH228" s="52">
        <v>2</v>
      </c>
      <c r="AI228" s="52">
        <v>2</v>
      </c>
      <c r="AJ228" s="52"/>
      <c r="AK228" s="52">
        <v>2</v>
      </c>
      <c r="AL228" s="52">
        <v>2</v>
      </c>
      <c r="AM228" s="52">
        <v>2</v>
      </c>
      <c r="AN228" s="52">
        <v>1</v>
      </c>
    </row>
    <row r="229" spans="1:40" s="65" customFormat="1" x14ac:dyDescent="0.3">
      <c r="A229" s="66">
        <v>218</v>
      </c>
      <c r="B229" s="51">
        <v>218</v>
      </c>
      <c r="C229" s="52" t="s">
        <v>75</v>
      </c>
      <c r="D229" s="53" t="s">
        <v>87</v>
      </c>
      <c r="E229" s="52" t="s">
        <v>40</v>
      </c>
      <c r="F229" s="51" t="s">
        <v>41</v>
      </c>
      <c r="G229" s="54">
        <f>SQRT(POWER((N230-N229),2)+POWER((O230-O229),2)+POWER((M230-M229),2))</f>
        <v>62.799999999990213</v>
      </c>
      <c r="H229" s="55">
        <f t="shared" si="4"/>
        <v>424.62723175207981</v>
      </c>
      <c r="I229" s="55">
        <f>+H229-G229-AE229</f>
        <v>361.82723175208957</v>
      </c>
      <c r="J229" s="54">
        <v>200</v>
      </c>
      <c r="K229" s="67" t="s">
        <v>86</v>
      </c>
      <c r="L229" s="56">
        <v>18</v>
      </c>
      <c r="M229" s="56"/>
      <c r="N229" s="57">
        <v>271249.8</v>
      </c>
      <c r="O229" s="57">
        <v>8670414</v>
      </c>
      <c r="P229" s="58" t="s">
        <v>38</v>
      </c>
      <c r="Q229" s="58" t="s">
        <v>38</v>
      </c>
      <c r="R229" s="51" t="s">
        <v>58</v>
      </c>
      <c r="S229" s="58" t="s">
        <v>38</v>
      </c>
      <c r="T229" s="52" t="s">
        <v>24</v>
      </c>
      <c r="U229" s="51" t="s">
        <v>46</v>
      </c>
      <c r="V229" s="51">
        <v>9</v>
      </c>
      <c r="W229" s="51">
        <v>250</v>
      </c>
      <c r="X229" s="51" t="s">
        <v>47</v>
      </c>
      <c r="Y229" s="52" t="s">
        <v>57</v>
      </c>
      <c r="Z229" s="51" t="s">
        <v>48</v>
      </c>
      <c r="AA229" s="51" t="s">
        <v>49</v>
      </c>
      <c r="AB229" s="52" t="s">
        <v>80</v>
      </c>
      <c r="AC229" s="51"/>
      <c r="AD229" s="64">
        <f>G229+AD228</f>
        <v>7374.735796550407</v>
      </c>
      <c r="AE229" s="60"/>
      <c r="AF229" s="60"/>
      <c r="AG229" s="52"/>
      <c r="AH229" s="52">
        <v>2</v>
      </c>
      <c r="AI229" s="52">
        <v>2</v>
      </c>
      <c r="AJ229" s="52"/>
      <c r="AK229" s="52">
        <v>2</v>
      </c>
      <c r="AL229" s="52">
        <v>2</v>
      </c>
      <c r="AM229" s="52">
        <v>2</v>
      </c>
      <c r="AN229" s="52">
        <v>1</v>
      </c>
    </row>
    <row r="230" spans="1:40" s="65" customFormat="1" x14ac:dyDescent="0.3">
      <c r="A230" s="66">
        <v>219</v>
      </c>
      <c r="B230" s="51">
        <v>219</v>
      </c>
      <c r="C230" s="52" t="s">
        <v>75</v>
      </c>
      <c r="D230" s="53" t="s">
        <v>87</v>
      </c>
      <c r="E230" s="52" t="s">
        <v>40</v>
      </c>
      <c r="F230" s="51" t="s">
        <v>41</v>
      </c>
      <c r="G230" s="54">
        <f>SQRT(POWER((N231-N230),2)+POWER((O231-O230),2)+POWER((M231-M230),2))</f>
        <v>28.386792703630288</v>
      </c>
      <c r="H230" s="55">
        <f t="shared" si="4"/>
        <v>361.82723175208957</v>
      </c>
      <c r="I230" s="55">
        <f>+H230-G230-AE230</f>
        <v>333.44043904845927</v>
      </c>
      <c r="J230" s="54">
        <v>200</v>
      </c>
      <c r="K230" s="67" t="s">
        <v>86</v>
      </c>
      <c r="L230" s="56">
        <v>18</v>
      </c>
      <c r="M230" s="56"/>
      <c r="N230" s="57">
        <v>271197</v>
      </c>
      <c r="O230" s="57">
        <v>8670380</v>
      </c>
      <c r="P230" s="58" t="s">
        <v>38</v>
      </c>
      <c r="Q230" s="58" t="s">
        <v>38</v>
      </c>
      <c r="R230" s="51" t="s">
        <v>58</v>
      </c>
      <c r="S230" s="58" t="s">
        <v>38</v>
      </c>
      <c r="T230" s="52" t="s">
        <v>24</v>
      </c>
      <c r="U230" s="51" t="s">
        <v>46</v>
      </c>
      <c r="V230" s="51">
        <v>9</v>
      </c>
      <c r="W230" s="51">
        <v>250</v>
      </c>
      <c r="X230" s="51" t="s">
        <v>47</v>
      </c>
      <c r="Y230" s="52" t="s">
        <v>57</v>
      </c>
      <c r="Z230" s="51" t="s">
        <v>48</v>
      </c>
      <c r="AA230" s="51" t="s">
        <v>49</v>
      </c>
      <c r="AB230" s="52" t="s">
        <v>80</v>
      </c>
      <c r="AC230" s="51"/>
      <c r="AD230" s="64">
        <f>G230+AD229</f>
        <v>7403.1225892540369</v>
      </c>
      <c r="AE230" s="60"/>
      <c r="AF230" s="60"/>
      <c r="AG230" s="52"/>
      <c r="AH230" s="52">
        <v>2</v>
      </c>
      <c r="AI230" s="52">
        <v>2</v>
      </c>
      <c r="AJ230" s="52"/>
      <c r="AK230" s="52">
        <v>2</v>
      </c>
      <c r="AL230" s="52">
        <v>2</v>
      </c>
      <c r="AM230" s="52">
        <v>2</v>
      </c>
      <c r="AN230" s="52">
        <v>1</v>
      </c>
    </row>
    <row r="231" spans="1:40" s="65" customFormat="1" x14ac:dyDescent="0.3">
      <c r="A231" s="66">
        <v>220</v>
      </c>
      <c r="B231" s="51">
        <v>220</v>
      </c>
      <c r="C231" s="52" t="s">
        <v>75</v>
      </c>
      <c r="D231" s="53" t="s">
        <v>87</v>
      </c>
      <c r="E231" s="52" t="s">
        <v>40</v>
      </c>
      <c r="F231" s="51" t="s">
        <v>41</v>
      </c>
      <c r="G231" s="54">
        <f>SQRT(POWER((N232-N231),2)+POWER((O232-O231),2)+POWER((M232-M231),2))</f>
        <v>30.799512983182911</v>
      </c>
      <c r="H231" s="55">
        <f t="shared" si="4"/>
        <v>333.44043904845927</v>
      </c>
      <c r="I231" s="55">
        <f>+H231-G231-AE231</f>
        <v>302.64092606527635</v>
      </c>
      <c r="J231" s="54">
        <v>200</v>
      </c>
      <c r="K231" s="67" t="s">
        <v>86</v>
      </c>
      <c r="L231" s="56">
        <v>18</v>
      </c>
      <c r="M231" s="56"/>
      <c r="N231" s="57">
        <v>271172.90000000002</v>
      </c>
      <c r="O231" s="57">
        <v>8670365</v>
      </c>
      <c r="P231" s="58" t="s">
        <v>38</v>
      </c>
      <c r="Q231" s="58" t="s">
        <v>38</v>
      </c>
      <c r="R231" s="51" t="s">
        <v>58</v>
      </c>
      <c r="S231" s="58" t="s">
        <v>38</v>
      </c>
      <c r="T231" s="52" t="s">
        <v>24</v>
      </c>
      <c r="U231" s="51" t="s">
        <v>46</v>
      </c>
      <c r="V231" s="51">
        <v>9</v>
      </c>
      <c r="W231" s="51">
        <v>250</v>
      </c>
      <c r="X231" s="51" t="s">
        <v>47</v>
      </c>
      <c r="Y231" s="52" t="s">
        <v>57</v>
      </c>
      <c r="Z231" s="51" t="s">
        <v>48</v>
      </c>
      <c r="AA231" s="51" t="s">
        <v>49</v>
      </c>
      <c r="AB231" s="52" t="s">
        <v>80</v>
      </c>
      <c r="AC231" s="51"/>
      <c r="AD231" s="64">
        <f>G231+AD230</f>
        <v>7433.9221022372194</v>
      </c>
      <c r="AE231" s="60"/>
      <c r="AF231" s="60"/>
      <c r="AG231" s="52"/>
      <c r="AH231" s="52">
        <v>2</v>
      </c>
      <c r="AI231" s="52">
        <v>2</v>
      </c>
      <c r="AJ231" s="52"/>
      <c r="AK231" s="52">
        <v>2</v>
      </c>
      <c r="AL231" s="52">
        <v>2</v>
      </c>
      <c r="AM231" s="52">
        <v>2</v>
      </c>
      <c r="AN231" s="52">
        <v>1</v>
      </c>
    </row>
    <row r="232" spans="1:40" s="65" customFormat="1" x14ac:dyDescent="0.3">
      <c r="A232" s="66">
        <v>221</v>
      </c>
      <c r="B232" s="51">
        <v>221</v>
      </c>
      <c r="C232" s="52" t="s">
        <v>75</v>
      </c>
      <c r="D232" s="53" t="s">
        <v>87</v>
      </c>
      <c r="E232" s="52" t="s">
        <v>40</v>
      </c>
      <c r="F232" s="51" t="s">
        <v>41</v>
      </c>
      <c r="G232" s="54">
        <f>SQRT(POWER((N233-N232),2)+POWER((O233-O232),2)+POWER((M233-M232),2))</f>
        <v>26.044454304133801</v>
      </c>
      <c r="H232" s="55">
        <f t="shared" si="4"/>
        <v>302.64092606527635</v>
      </c>
      <c r="I232" s="55">
        <f>+H232-G232-AE232</f>
        <v>276.59647176114254</v>
      </c>
      <c r="J232" s="54">
        <v>200</v>
      </c>
      <c r="K232" s="67" t="s">
        <v>86</v>
      </c>
      <c r="L232" s="56">
        <v>18</v>
      </c>
      <c r="M232" s="56"/>
      <c r="N232" s="57">
        <v>271146</v>
      </c>
      <c r="O232" s="57">
        <v>8670350</v>
      </c>
      <c r="P232" s="58" t="s">
        <v>38</v>
      </c>
      <c r="Q232" s="58" t="s">
        <v>38</v>
      </c>
      <c r="R232" s="51" t="s">
        <v>58</v>
      </c>
      <c r="S232" s="58" t="s">
        <v>38</v>
      </c>
      <c r="T232" s="52" t="s">
        <v>24</v>
      </c>
      <c r="U232" s="51" t="s">
        <v>46</v>
      </c>
      <c r="V232" s="51">
        <v>9</v>
      </c>
      <c r="W232" s="51">
        <v>250</v>
      </c>
      <c r="X232" s="51" t="s">
        <v>47</v>
      </c>
      <c r="Y232" s="52" t="s">
        <v>57</v>
      </c>
      <c r="Z232" s="51" t="s">
        <v>48</v>
      </c>
      <c r="AA232" s="51" t="s">
        <v>49</v>
      </c>
      <c r="AB232" s="52" t="s">
        <v>80</v>
      </c>
      <c r="AC232" s="51"/>
      <c r="AD232" s="64">
        <f>G232+AD231</f>
        <v>7459.9665565413534</v>
      </c>
      <c r="AE232" s="60"/>
      <c r="AF232" s="60"/>
      <c r="AG232" s="52"/>
      <c r="AH232" s="52">
        <v>2</v>
      </c>
      <c r="AI232" s="52">
        <v>2</v>
      </c>
      <c r="AJ232" s="52"/>
      <c r="AK232" s="52">
        <v>2</v>
      </c>
      <c r="AL232" s="52">
        <v>2</v>
      </c>
      <c r="AM232" s="52">
        <v>2</v>
      </c>
      <c r="AN232" s="52">
        <v>1</v>
      </c>
    </row>
    <row r="233" spans="1:40" s="65" customFormat="1" x14ac:dyDescent="0.3">
      <c r="A233" s="66">
        <v>222</v>
      </c>
      <c r="B233" s="51">
        <v>222</v>
      </c>
      <c r="C233" s="52" t="s">
        <v>75</v>
      </c>
      <c r="D233" s="53" t="s">
        <v>87</v>
      </c>
      <c r="E233" s="52" t="s">
        <v>40</v>
      </c>
      <c r="F233" s="51" t="s">
        <v>41</v>
      </c>
      <c r="G233" s="54">
        <f>SQRT(POWER((N234-N233),2)+POWER((O234-O233),2)+POWER((M234-M233),2))</f>
        <v>30.023883826045495</v>
      </c>
      <c r="H233" s="55">
        <f t="shared" si="4"/>
        <v>276.59647176114254</v>
      </c>
      <c r="I233" s="55">
        <f>+H233-G233-AE233</f>
        <v>246.57258793509703</v>
      </c>
      <c r="J233" s="54">
        <v>200</v>
      </c>
      <c r="K233" s="67" t="s">
        <v>86</v>
      </c>
      <c r="L233" s="56">
        <v>18</v>
      </c>
      <c r="M233" s="56"/>
      <c r="N233" s="57">
        <v>271121.56</v>
      </c>
      <c r="O233" s="57">
        <v>8670341</v>
      </c>
      <c r="P233" s="58" t="s">
        <v>38</v>
      </c>
      <c r="Q233" s="58" t="s">
        <v>38</v>
      </c>
      <c r="R233" s="51" t="s">
        <v>58</v>
      </c>
      <c r="S233" s="58" t="s">
        <v>38</v>
      </c>
      <c r="T233" s="52" t="s">
        <v>24</v>
      </c>
      <c r="U233" s="51" t="s">
        <v>46</v>
      </c>
      <c r="V233" s="51">
        <v>9</v>
      </c>
      <c r="W233" s="51">
        <v>250</v>
      </c>
      <c r="X233" s="51" t="s">
        <v>47</v>
      </c>
      <c r="Y233" s="52" t="s">
        <v>57</v>
      </c>
      <c r="Z233" s="51" t="s">
        <v>48</v>
      </c>
      <c r="AA233" s="51" t="s">
        <v>49</v>
      </c>
      <c r="AB233" s="52" t="s">
        <v>80</v>
      </c>
      <c r="AC233" s="51"/>
      <c r="AD233" s="64">
        <f>G233+AD232</f>
        <v>7489.9904403673991</v>
      </c>
      <c r="AE233" s="60"/>
      <c r="AF233" s="60"/>
      <c r="AG233" s="52"/>
      <c r="AH233" s="52">
        <v>2</v>
      </c>
      <c r="AI233" s="52">
        <v>2</v>
      </c>
      <c r="AJ233" s="52"/>
      <c r="AK233" s="52">
        <v>2</v>
      </c>
      <c r="AL233" s="52">
        <v>2</v>
      </c>
      <c r="AM233" s="52">
        <v>2</v>
      </c>
      <c r="AN233" s="52">
        <v>1</v>
      </c>
    </row>
    <row r="234" spans="1:40" s="65" customFormat="1" x14ac:dyDescent="0.3">
      <c r="A234" s="66">
        <v>223</v>
      </c>
      <c r="B234" s="51">
        <v>223</v>
      </c>
      <c r="C234" s="52" t="s">
        <v>75</v>
      </c>
      <c r="D234" s="53" t="s">
        <v>87</v>
      </c>
      <c r="E234" s="52" t="s">
        <v>40</v>
      </c>
      <c r="F234" s="51" t="s">
        <v>41</v>
      </c>
      <c r="G234" s="54">
        <f>SQRT(POWER((N235-N234),2)+POWER((O235-O234),2)+POWER((M235-M234),2))</f>
        <v>29.529646120466801</v>
      </c>
      <c r="H234" s="55">
        <f t="shared" si="4"/>
        <v>246.57258793509703</v>
      </c>
      <c r="I234" s="55">
        <f>+H234-G234-AE234</f>
        <v>217.04294181463024</v>
      </c>
      <c r="J234" s="54">
        <v>200</v>
      </c>
      <c r="K234" s="67" t="s">
        <v>86</v>
      </c>
      <c r="L234" s="56">
        <v>18</v>
      </c>
      <c r="M234" s="56"/>
      <c r="N234" s="57">
        <v>271095</v>
      </c>
      <c r="O234" s="57">
        <v>8670327</v>
      </c>
      <c r="P234" s="58" t="s">
        <v>38</v>
      </c>
      <c r="Q234" s="58" t="s">
        <v>38</v>
      </c>
      <c r="R234" s="51" t="s">
        <v>58</v>
      </c>
      <c r="S234" s="58" t="s">
        <v>38</v>
      </c>
      <c r="T234" s="52" t="s">
        <v>24</v>
      </c>
      <c r="U234" s="51" t="s">
        <v>46</v>
      </c>
      <c r="V234" s="51">
        <v>9</v>
      </c>
      <c r="W234" s="51">
        <v>250</v>
      </c>
      <c r="X234" s="51" t="s">
        <v>47</v>
      </c>
      <c r="Y234" s="52" t="s">
        <v>57</v>
      </c>
      <c r="Z234" s="51" t="s">
        <v>48</v>
      </c>
      <c r="AA234" s="51" t="s">
        <v>49</v>
      </c>
      <c r="AB234" s="52" t="s">
        <v>80</v>
      </c>
      <c r="AC234" s="51"/>
      <c r="AD234" s="64">
        <f>G234+AD233</f>
        <v>7519.5200864878661</v>
      </c>
      <c r="AE234" s="60"/>
      <c r="AF234" s="60"/>
      <c r="AG234" s="52"/>
      <c r="AH234" s="52">
        <v>2</v>
      </c>
      <c r="AI234" s="52">
        <v>2</v>
      </c>
      <c r="AJ234" s="52"/>
      <c r="AK234" s="52">
        <v>2</v>
      </c>
      <c r="AL234" s="52">
        <v>2</v>
      </c>
      <c r="AM234" s="52">
        <v>2</v>
      </c>
      <c r="AN234" s="52">
        <v>1</v>
      </c>
    </row>
    <row r="235" spans="1:40" s="65" customFormat="1" x14ac:dyDescent="0.3">
      <c r="A235" s="66">
        <v>224</v>
      </c>
      <c r="B235" s="51">
        <v>224</v>
      </c>
      <c r="C235" s="52" t="s">
        <v>75</v>
      </c>
      <c r="D235" s="53" t="s">
        <v>87</v>
      </c>
      <c r="E235" s="52" t="s">
        <v>40</v>
      </c>
      <c r="F235" s="51" t="s">
        <v>41</v>
      </c>
      <c r="G235" s="54">
        <f>SQRT(POWER((N236-N235),2)+POWER((O236-O235),2)+POWER((M236-M235),2))</f>
        <v>32.202484376209235</v>
      </c>
      <c r="H235" s="55">
        <f t="shared" si="4"/>
        <v>217.04294181463024</v>
      </c>
      <c r="I235" s="55">
        <f>+H235-G235-AE235</f>
        <v>184.840457438421</v>
      </c>
      <c r="J235" s="54">
        <v>200</v>
      </c>
      <c r="K235" s="67" t="s">
        <v>86</v>
      </c>
      <c r="L235" s="56">
        <v>18</v>
      </c>
      <c r="M235" s="56"/>
      <c r="N235" s="57">
        <v>271069</v>
      </c>
      <c r="O235" s="57">
        <v>8670313</v>
      </c>
      <c r="P235" s="58" t="s">
        <v>38</v>
      </c>
      <c r="Q235" s="58" t="s">
        <v>38</v>
      </c>
      <c r="R235" s="51" t="s">
        <v>58</v>
      </c>
      <c r="S235" s="58" t="s">
        <v>38</v>
      </c>
      <c r="T235" s="52" t="s">
        <v>24</v>
      </c>
      <c r="U235" s="51" t="s">
        <v>46</v>
      </c>
      <c r="V235" s="51">
        <v>9</v>
      </c>
      <c r="W235" s="51">
        <v>250</v>
      </c>
      <c r="X235" s="51" t="s">
        <v>47</v>
      </c>
      <c r="Y235" s="52" t="s">
        <v>57</v>
      </c>
      <c r="Z235" s="51" t="s">
        <v>48</v>
      </c>
      <c r="AA235" s="51" t="s">
        <v>49</v>
      </c>
      <c r="AB235" s="52" t="s">
        <v>80</v>
      </c>
      <c r="AC235" s="51"/>
      <c r="AD235" s="64">
        <f>G235+AD234</f>
        <v>7551.7225708640754</v>
      </c>
      <c r="AE235" s="60"/>
      <c r="AF235" s="60"/>
      <c r="AG235" s="52"/>
      <c r="AH235" s="52">
        <v>2</v>
      </c>
      <c r="AI235" s="52">
        <v>2</v>
      </c>
      <c r="AJ235" s="52"/>
      <c r="AK235" s="52">
        <v>2</v>
      </c>
      <c r="AL235" s="52">
        <v>2</v>
      </c>
      <c r="AM235" s="52">
        <v>2</v>
      </c>
      <c r="AN235" s="52">
        <v>1</v>
      </c>
    </row>
    <row r="236" spans="1:40" s="65" customFormat="1" x14ac:dyDescent="0.3">
      <c r="A236" s="66">
        <v>225</v>
      </c>
      <c r="B236" s="51">
        <v>225</v>
      </c>
      <c r="C236" s="52" t="s">
        <v>75</v>
      </c>
      <c r="D236" s="53" t="s">
        <v>87</v>
      </c>
      <c r="E236" s="52" t="s">
        <v>40</v>
      </c>
      <c r="F236" s="51" t="s">
        <v>41</v>
      </c>
      <c r="G236" s="54">
        <f>SQRT(POWER((N237-N236),2)+POWER((O237-O236),2)+POWER((M237-M236),2))</f>
        <v>48.980225601767089</v>
      </c>
      <c r="H236" s="55">
        <f t="shared" si="4"/>
        <v>184.840457438421</v>
      </c>
      <c r="I236" s="55">
        <f>+H236-G236-AE236</f>
        <v>135.8602318366539</v>
      </c>
      <c r="J236" s="54">
        <v>200</v>
      </c>
      <c r="K236" s="67" t="s">
        <v>86</v>
      </c>
      <c r="L236" s="56">
        <v>18</v>
      </c>
      <c r="M236" s="56"/>
      <c r="N236" s="57">
        <v>271040</v>
      </c>
      <c r="O236" s="57">
        <v>8670299</v>
      </c>
      <c r="P236" s="58" t="s">
        <v>38</v>
      </c>
      <c r="Q236" s="58" t="s">
        <v>38</v>
      </c>
      <c r="R236" s="51" t="s">
        <v>58</v>
      </c>
      <c r="S236" s="58" t="s">
        <v>38</v>
      </c>
      <c r="T236" s="52" t="s">
        <v>24</v>
      </c>
      <c r="U236" s="51" t="s">
        <v>46</v>
      </c>
      <c r="V236" s="51">
        <v>9</v>
      </c>
      <c r="W236" s="51">
        <v>250</v>
      </c>
      <c r="X236" s="51" t="s">
        <v>47</v>
      </c>
      <c r="Y236" s="52" t="s">
        <v>57</v>
      </c>
      <c r="Z236" s="51" t="s">
        <v>48</v>
      </c>
      <c r="AA236" s="51" t="s">
        <v>49</v>
      </c>
      <c r="AB236" s="52" t="s">
        <v>80</v>
      </c>
      <c r="AC236" s="51"/>
      <c r="AD236" s="64">
        <f>G236+AD235</f>
        <v>7600.7027964658428</v>
      </c>
      <c r="AE236" s="60"/>
      <c r="AF236" s="60"/>
      <c r="AG236" s="52"/>
      <c r="AH236" s="52">
        <v>2</v>
      </c>
      <c r="AI236" s="52">
        <v>2</v>
      </c>
      <c r="AJ236" s="52"/>
      <c r="AK236" s="52">
        <v>2</v>
      </c>
      <c r="AL236" s="52">
        <v>2</v>
      </c>
      <c r="AM236" s="52">
        <v>2</v>
      </c>
      <c r="AN236" s="52">
        <v>1</v>
      </c>
    </row>
    <row r="237" spans="1:40" s="65" customFormat="1" x14ac:dyDescent="0.3">
      <c r="A237" s="66">
        <v>226</v>
      </c>
      <c r="B237" s="51">
        <v>226</v>
      </c>
      <c r="C237" s="52" t="s">
        <v>75</v>
      </c>
      <c r="D237" s="53" t="s">
        <v>87</v>
      </c>
      <c r="E237" s="52" t="s">
        <v>40</v>
      </c>
      <c r="F237" s="51" t="s">
        <v>41</v>
      </c>
      <c r="G237" s="54">
        <f>SQRT(POWER((N238-N237),2)+POWER((O238-O237),2)+POWER((M238-M237),2))</f>
        <v>28.862822107340786</v>
      </c>
      <c r="H237" s="55">
        <f t="shared" si="4"/>
        <v>135.8602318366539</v>
      </c>
      <c r="I237" s="55">
        <f>+H237-G237-AE237</f>
        <v>106.99740972931311</v>
      </c>
      <c r="J237" s="54">
        <v>200</v>
      </c>
      <c r="K237" s="67" t="s">
        <v>86</v>
      </c>
      <c r="L237" s="56">
        <v>18</v>
      </c>
      <c r="M237" s="56"/>
      <c r="N237" s="57">
        <v>270995.75</v>
      </c>
      <c r="O237" s="57">
        <v>8670278</v>
      </c>
      <c r="P237" s="58" t="s">
        <v>38</v>
      </c>
      <c r="Q237" s="58" t="s">
        <v>38</v>
      </c>
      <c r="R237" s="51" t="s">
        <v>58</v>
      </c>
      <c r="S237" s="58" t="s">
        <v>38</v>
      </c>
      <c r="T237" s="52" t="s">
        <v>24</v>
      </c>
      <c r="U237" s="51" t="s">
        <v>46</v>
      </c>
      <c r="V237" s="51">
        <v>9</v>
      </c>
      <c r="W237" s="51">
        <v>250</v>
      </c>
      <c r="X237" s="51" t="s">
        <v>47</v>
      </c>
      <c r="Y237" s="52" t="s">
        <v>57</v>
      </c>
      <c r="Z237" s="51" t="s">
        <v>48</v>
      </c>
      <c r="AA237" s="51" t="s">
        <v>49</v>
      </c>
      <c r="AB237" s="52" t="s">
        <v>80</v>
      </c>
      <c r="AC237" s="51"/>
      <c r="AD237" s="64">
        <f>G237+AD236</f>
        <v>7629.5656185731832</v>
      </c>
      <c r="AE237" s="60"/>
      <c r="AF237" s="60"/>
      <c r="AG237" s="52"/>
      <c r="AH237" s="52">
        <v>2</v>
      </c>
      <c r="AI237" s="52">
        <v>2</v>
      </c>
      <c r="AJ237" s="52"/>
      <c r="AK237" s="52">
        <v>2</v>
      </c>
      <c r="AL237" s="52">
        <v>2</v>
      </c>
      <c r="AM237" s="52">
        <v>2</v>
      </c>
      <c r="AN237" s="52">
        <v>1</v>
      </c>
    </row>
    <row r="238" spans="1:40" s="65" customFormat="1" x14ac:dyDescent="0.3">
      <c r="A238" s="66">
        <v>227</v>
      </c>
      <c r="B238" s="51">
        <v>227</v>
      </c>
      <c r="C238" s="52" t="s">
        <v>75</v>
      </c>
      <c r="D238" s="53" t="s">
        <v>87</v>
      </c>
      <c r="E238" s="52" t="s">
        <v>40</v>
      </c>
      <c r="F238" s="51" t="s">
        <v>41</v>
      </c>
      <c r="G238" s="54">
        <f>SQRT(POWER((N239-N238),2)+POWER((O239-O238),2)+POWER((M239-M238),2))</f>
        <v>56.745188342257919</v>
      </c>
      <c r="H238" s="55">
        <f t="shared" si="4"/>
        <v>106.99740972931311</v>
      </c>
      <c r="I238" s="55">
        <f>+H238-G238-AE238</f>
        <v>50.252221387055187</v>
      </c>
      <c r="J238" s="54">
        <v>200</v>
      </c>
      <c r="K238" s="67" t="s">
        <v>86</v>
      </c>
      <c r="L238" s="56">
        <v>18</v>
      </c>
      <c r="M238" s="56"/>
      <c r="N238" s="57">
        <v>271022</v>
      </c>
      <c r="O238" s="57">
        <v>8670290</v>
      </c>
      <c r="P238" s="58" t="s">
        <v>38</v>
      </c>
      <c r="Q238" s="58" t="s">
        <v>38</v>
      </c>
      <c r="R238" s="51" t="s">
        <v>58</v>
      </c>
      <c r="S238" s="58" t="s">
        <v>38</v>
      </c>
      <c r="T238" s="52" t="s">
        <v>24</v>
      </c>
      <c r="U238" s="51" t="s">
        <v>46</v>
      </c>
      <c r="V238" s="51">
        <v>9</v>
      </c>
      <c r="W238" s="51">
        <v>250</v>
      </c>
      <c r="X238" s="51" t="s">
        <v>47</v>
      </c>
      <c r="Y238" s="52" t="s">
        <v>57</v>
      </c>
      <c r="Z238" s="51" t="s">
        <v>48</v>
      </c>
      <c r="AA238" s="51" t="s">
        <v>49</v>
      </c>
      <c r="AB238" s="52" t="s">
        <v>80</v>
      </c>
      <c r="AC238" s="51"/>
      <c r="AD238" s="64">
        <f>G238+AD237</f>
        <v>7686.3108069154414</v>
      </c>
      <c r="AE238" s="60"/>
      <c r="AF238" s="60"/>
      <c r="AG238" s="52"/>
      <c r="AH238" s="52">
        <v>2</v>
      </c>
      <c r="AI238" s="52">
        <v>2</v>
      </c>
      <c r="AJ238" s="52"/>
      <c r="AK238" s="52">
        <v>2</v>
      </c>
      <c r="AL238" s="52">
        <v>2</v>
      </c>
      <c r="AM238" s="52">
        <v>2</v>
      </c>
      <c r="AN238" s="52">
        <v>1</v>
      </c>
    </row>
    <row r="239" spans="1:40" s="65" customFormat="1" x14ac:dyDescent="0.3">
      <c r="A239" s="66">
        <v>228</v>
      </c>
      <c r="B239" s="51">
        <v>228</v>
      </c>
      <c r="C239" s="52" t="s">
        <v>75</v>
      </c>
      <c r="D239" s="53" t="s">
        <v>87</v>
      </c>
      <c r="E239" s="52" t="s">
        <v>40</v>
      </c>
      <c r="F239" s="51" t="s">
        <v>41</v>
      </c>
      <c r="G239" s="54">
        <v>0</v>
      </c>
      <c r="H239" s="55">
        <f t="shared" si="4"/>
        <v>50.252221387055187</v>
      </c>
      <c r="I239" s="55">
        <f>+H239-G239-AE239</f>
        <v>25.252221387055187</v>
      </c>
      <c r="J239" s="54">
        <v>200</v>
      </c>
      <c r="K239" s="67" t="s">
        <v>86</v>
      </c>
      <c r="L239" s="56">
        <v>18</v>
      </c>
      <c r="M239" s="56"/>
      <c r="N239" s="57">
        <v>270970.58</v>
      </c>
      <c r="O239" s="57">
        <v>8670266</v>
      </c>
      <c r="P239" s="58" t="s">
        <v>38</v>
      </c>
      <c r="Q239" s="58" t="s">
        <v>38</v>
      </c>
      <c r="R239" s="51" t="s">
        <v>58</v>
      </c>
      <c r="S239" s="58" t="s">
        <v>38</v>
      </c>
      <c r="T239" s="52" t="s">
        <v>24</v>
      </c>
      <c r="U239" s="51" t="s">
        <v>46</v>
      </c>
      <c r="V239" s="51">
        <v>9</v>
      </c>
      <c r="W239" s="51">
        <v>250</v>
      </c>
      <c r="X239" s="51" t="s">
        <v>47</v>
      </c>
      <c r="Y239" s="52" t="s">
        <v>57</v>
      </c>
      <c r="Z239" s="51" t="s">
        <v>48</v>
      </c>
      <c r="AA239" s="51" t="s">
        <v>49</v>
      </c>
      <c r="AB239" s="52" t="s">
        <v>80</v>
      </c>
      <c r="AC239" s="51"/>
      <c r="AD239" s="64">
        <f>G239+AD238</f>
        <v>7686.3108069154414</v>
      </c>
      <c r="AE239" s="60">
        <v>25</v>
      </c>
      <c r="AF239" s="60"/>
      <c r="AG239" s="52">
        <v>1</v>
      </c>
      <c r="AH239" s="52">
        <v>1</v>
      </c>
      <c r="AI239" s="52">
        <v>1</v>
      </c>
      <c r="AJ239" s="52"/>
      <c r="AK239" s="52">
        <v>4</v>
      </c>
      <c r="AL239" s="52">
        <v>4</v>
      </c>
      <c r="AM239" s="52">
        <v>1</v>
      </c>
      <c r="AN239" s="52">
        <v>2</v>
      </c>
    </row>
    <row r="240" spans="1:40" s="65" customFormat="1" x14ac:dyDescent="0.3">
      <c r="A240" s="68"/>
      <c r="B240" s="69"/>
      <c r="C240" s="69"/>
      <c r="D240" s="69"/>
      <c r="E240" s="69"/>
      <c r="F240" s="69"/>
      <c r="G240" s="69"/>
      <c r="H240" s="70"/>
      <c r="I240" s="70"/>
      <c r="J240" s="70"/>
      <c r="K240" s="70"/>
      <c r="L240" s="69"/>
      <c r="M240" s="69"/>
      <c r="N240" s="70"/>
      <c r="O240" s="70"/>
      <c r="P240" s="71"/>
      <c r="Q240" s="71"/>
      <c r="R240" s="71"/>
      <c r="S240" s="71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72"/>
      <c r="AE240" s="70"/>
      <c r="AF240" s="73"/>
      <c r="AG240" s="69"/>
      <c r="AH240" s="69"/>
      <c r="AI240" s="69"/>
      <c r="AJ240" s="69"/>
      <c r="AK240" s="69"/>
      <c r="AL240" s="69"/>
      <c r="AM240" s="69"/>
      <c r="AN240" s="69"/>
    </row>
    <row r="243" spans="33:40" x14ac:dyDescent="0.3">
      <c r="AG243" s="24">
        <f>SUM(AG12:AG239)</f>
        <v>14</v>
      </c>
      <c r="AH243" s="24">
        <f t="shared" ref="AH243:AN243" si="5">SUM(AH12:AH239)</f>
        <v>434</v>
      </c>
      <c r="AI243" s="24">
        <f t="shared" si="5"/>
        <v>434</v>
      </c>
      <c r="AJ243" s="24">
        <f t="shared" si="5"/>
        <v>0</v>
      </c>
      <c r="AK243" s="24">
        <f>ROUNDUP(SUM(AK12:AK239)/30,0)</f>
        <v>17</v>
      </c>
      <c r="AL243" s="24">
        <f>ROUNDUP(SUM(AL12:AL239)/100,0)</f>
        <v>5</v>
      </c>
      <c r="AM243" s="24">
        <f t="shared" si="5"/>
        <v>412</v>
      </c>
      <c r="AN243" s="24">
        <f t="shared" si="5"/>
        <v>244</v>
      </c>
    </row>
    <row r="244" spans="33:40" ht="121.2" customHeight="1" x14ac:dyDescent="0.3">
      <c r="AG244" s="29" t="s">
        <v>37</v>
      </c>
      <c r="AH244" s="29" t="s">
        <v>55</v>
      </c>
      <c r="AI244" s="29" t="s">
        <v>56</v>
      </c>
      <c r="AJ244" s="29" t="s">
        <v>50</v>
      </c>
      <c r="AK244" s="29" t="s">
        <v>51</v>
      </c>
      <c r="AL244" s="29" t="s">
        <v>52</v>
      </c>
      <c r="AM244" s="29" t="s">
        <v>53</v>
      </c>
      <c r="AN244" s="29" t="s">
        <v>39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AF10:AN10"/>
    <mergeCell ref="C2:G2"/>
    <mergeCell ref="T10:AB10"/>
    <mergeCell ref="P9:AB9"/>
    <mergeCell ref="P10:S10"/>
    <mergeCell ref="E4:F4"/>
    <mergeCell ref="E5:F5"/>
    <mergeCell ref="E6:F6"/>
    <mergeCell ref="L10:O10"/>
    <mergeCell ref="L9:O9"/>
  </mergeCells>
  <phoneticPr fontId="12" type="noConversion"/>
  <pageMargins left="0.7" right="0.7" top="0.75" bottom="0.75" header="0.3" footer="0.3"/>
  <pageSetup scale="21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CARTERA</vt:lpstr>
      <vt:lpstr>CARTERA!Área_de_impresión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erick barrios</cp:lastModifiedBy>
  <dcterms:created xsi:type="dcterms:W3CDTF">2020-11-05T15:51:26Z</dcterms:created>
  <dcterms:modified xsi:type="dcterms:W3CDTF">2025-05-29T00:48:19Z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(2)+H9kn2LiltuSOX5v1JN+JXqTQjDgBQNuEfRsPv0VxT3pdjvPNkl5w5t7x6P+eKHH5kwV7S0X
JTlyOdcZ6/4buNVtZQOJ5hmJOOBaPntaGWJUFEMDhmyA1h9ze9iRjovYLd5FSkBAuXUcQK98
qtm91fPWC5xsse/+6AKMG63U8mfay8T3ttZtL4mSHA6LpqFG1UWi9NotPTBMcqPH7/9gXkBL
Tdd/KtkU0cxVwwAM2g</vt:lpwstr>
  </property>
  <property fmtid="{D5CDD505-2E9C-101B-9397-08002B2CF9AE}" pid="3" name="_2015_ms_pID_7253431">
    <vt:lpwstr>g3VsGyU8nLbMwUeQC58pWQhcRVaAZXIs0ON4u8upKx43nT/6jeyOJi
kqHKCZJFiIYXN/MF9feXaLvCyyhLhGCPF9diXWZ6H8fdECQYuz66jeJ5+cZrauruWVnALLcv
mvlNbUn5oLmZcm1anlelhtyuKg9XmarssHLZ6Gn1Tcim6v+kGQ4UQLGwpM6Ru1/uOko=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1614440105</vt:lpwstr>
  </property>
</Properties>
</file>